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firstSheet="1" activeTab="1"/>
  </bookViews>
  <sheets>
    <sheet name="ф№14 2017г" sheetId="1" state="hidden" r:id="rId1"/>
    <sheet name="Ф№3 за 2020 год" sheetId="2" r:id="rId2"/>
    <sheet name="Лист1" sheetId="3" state="hidden" r:id="rId3"/>
    <sheet name="Лист2" sheetId="4" state="hidden" r:id="rId4"/>
    <sheet name="Лист4" sheetId="5" state="hidden" r:id="rId5"/>
    <sheet name="Лист3" sheetId="6" state="hidden" r:id="rId6"/>
  </sheets>
  <definedNames>
    <definedName name="_xlnm.Print_Area" localSheetId="3">'Лист2'!$A$1:$J$34</definedName>
    <definedName name="_xlnm.Print_Area" localSheetId="1">'Ф№3 за 2020 год'!$A$1:$AD$25</definedName>
  </definedNames>
  <calcPr fullCalcOnLoad="1"/>
</workbook>
</file>

<file path=xl/sharedStrings.xml><?xml version="1.0" encoding="utf-8"?>
<sst xmlns="http://schemas.openxmlformats.org/spreadsheetml/2006/main" count="407" uniqueCount="130">
  <si>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</si>
  <si>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</si>
  <si>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</si>
  <si>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</si>
  <si>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</si>
  <si>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</si>
  <si>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</si>
  <si>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</si>
  <si>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</si>
  <si>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</si>
  <si>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</si>
  <si>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</si>
  <si>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</si>
  <si>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</si>
  <si>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</si>
  <si>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Устаз</t>
  </si>
  <si>
    <t>ВКО</t>
  </si>
  <si>
    <t>СКО</t>
  </si>
  <si>
    <t>Атырау</t>
  </si>
  <si>
    <t>ЗКО</t>
  </si>
  <si>
    <t>Жамбыл</t>
  </si>
  <si>
    <t>Итого</t>
  </si>
  <si>
    <t>Количество правовых инспекторов труда</t>
  </si>
  <si>
    <t>Количество организаций, в отношении которых осуществлен общественный контроль исполнения трудового законодательства (всего)</t>
  </si>
  <si>
    <t>в части оплаты труда</t>
  </si>
  <si>
    <t>по режиму рабочего времени и времени отдыха</t>
  </si>
  <si>
    <t>по оформлению трудовых отношений</t>
  </si>
  <si>
    <t>Направлено работодателям предложений по устранению нарушений</t>
  </si>
  <si>
    <t>получено ответов об устранении нарушений</t>
  </si>
  <si>
    <t>Направлено исков в суд в защиту прав и законных интересов членов профсоюза</t>
  </si>
  <si>
    <t>Составлено исковых заявлений, иных процессуальных документов, по просьбам членов профсоюза</t>
  </si>
  <si>
    <t>Обеспечено представительство в судах</t>
  </si>
  <si>
    <t>Восстановлено на работе (всего)</t>
  </si>
  <si>
    <t>Предотвращено незаконных  увольнений</t>
  </si>
  <si>
    <t>Рассмотрено письменных обращений членов профсоюза</t>
  </si>
  <si>
    <t>15.</t>
  </si>
  <si>
    <t>в т.ч. на личном приеме</t>
  </si>
  <si>
    <t>по телефону</t>
  </si>
  <si>
    <t>в СМИ</t>
  </si>
  <si>
    <t>в глобальной компьютерной сети Интернет</t>
  </si>
  <si>
    <t>16.</t>
  </si>
  <si>
    <t>17.</t>
  </si>
  <si>
    <t>18.</t>
  </si>
  <si>
    <t xml:space="preserve">Прочитано лекций и докладов на правовые темы </t>
  </si>
  <si>
    <t>Проведено семинаров с профсоюзным активом, руководителями, работниками  - членами профсоюза по правовой тематике</t>
  </si>
  <si>
    <t>Разработано методических рекомендаций по правовым вопросам для профкомов</t>
  </si>
  <si>
    <t>Показатели</t>
  </si>
  <si>
    <t>№</t>
  </si>
  <si>
    <t>Адилет</t>
  </si>
  <si>
    <t>Акмола</t>
  </si>
  <si>
    <t>Алматы</t>
  </si>
  <si>
    <t>Актобе</t>
  </si>
  <si>
    <t>Жез-н</t>
  </si>
  <si>
    <t>Кар-да</t>
  </si>
  <si>
    <t>Кос-й</t>
  </si>
  <si>
    <t>Ман-у</t>
  </si>
  <si>
    <t>Пав-р</t>
  </si>
  <si>
    <t>Семей</t>
  </si>
  <si>
    <t>Тал-н</t>
  </si>
  <si>
    <t>ЮКО</t>
  </si>
  <si>
    <t>о результатах работы правовой службы членских организаций Казахстанского отраслевого профсоюза работников образования и науки</t>
  </si>
  <si>
    <r>
      <t>Количественный состав правовой службы</t>
    </r>
    <r>
      <rPr>
        <sz val="9"/>
        <rFont val="Times New Roman"/>
        <family val="1"/>
      </rPr>
      <t xml:space="preserve"> (штатные единицы)</t>
    </r>
  </si>
  <si>
    <t>в т.ч. через обращения в судебные инстанции</t>
  </si>
  <si>
    <t>Возвращено незаконно удержанных или невыплаченных членам профсоюза денежных сумм по требованиям профорга нов(в тенге)</t>
  </si>
  <si>
    <t>иные нарушения</t>
  </si>
  <si>
    <t>К-орда</t>
  </si>
  <si>
    <t>Заместитель председателя</t>
  </si>
  <si>
    <t xml:space="preserve">         </t>
  </si>
  <si>
    <t xml:space="preserve">                В.Беженаров</t>
  </si>
  <si>
    <r>
      <t xml:space="preserve">? </t>
    </r>
    <r>
      <rPr>
        <sz val="12"/>
        <rFont val="Times New Roman"/>
        <family val="1"/>
      </rPr>
      <t>Кидирбаева Р.</t>
    </r>
    <r>
      <rPr>
        <b/>
        <sz val="12"/>
        <color indexed="8"/>
        <rFont val="Times New Roman"/>
        <family val="1"/>
      </rPr>
      <t xml:space="preserve"> </t>
    </r>
  </si>
  <si>
    <r>
      <t xml:space="preserve">Дано </t>
    </r>
    <r>
      <rPr>
        <sz val="12"/>
        <rFont val="Times New Roman"/>
        <family val="1"/>
      </rPr>
      <t xml:space="preserve"> консультаций по правовым вопросам, всего,</t>
    </r>
  </si>
  <si>
    <t>ЦК</t>
  </si>
  <si>
    <r>
      <t xml:space="preserve">Выявлено нарушений трудового законодательства </t>
    </r>
    <r>
      <rPr>
        <sz val="9"/>
        <rFont val="Times New Roman"/>
        <family val="1"/>
      </rPr>
      <t>(всего), в т.ч.:</t>
    </r>
  </si>
  <si>
    <r>
      <t xml:space="preserve">Экономический эффект деятельности правовой службы </t>
    </r>
    <r>
      <rPr>
        <sz val="10"/>
        <rFont val="Times New Roman"/>
        <family val="1"/>
      </rPr>
      <t xml:space="preserve">(в тенге) </t>
    </r>
  </si>
  <si>
    <t>Направлено материалов в государственную трудовую инспекцию, прокуратуру, другие гос.органы</t>
  </si>
  <si>
    <t>ОТЧЕТ (Форма № 14)</t>
  </si>
  <si>
    <t>за  2017 год</t>
  </si>
  <si>
    <t>шым</t>
  </si>
  <si>
    <t>Турк</t>
  </si>
  <si>
    <t>ЕНУ</t>
  </si>
  <si>
    <t xml:space="preserve">                </t>
  </si>
  <si>
    <t>Возвращено незаконно удержанных или невыплаченных членам профсоюза денежных сумм по требованиям профорганов(в тенге)</t>
  </si>
  <si>
    <t>Дано  консультаций по правовым вопросам, всего,</t>
  </si>
  <si>
    <t xml:space="preserve">Экономический эффект деятельности правовой службы (в тенге) </t>
  </si>
  <si>
    <t>Выявлено нарушений трудового законодательства (всего), в т.ч.:</t>
  </si>
  <si>
    <t>Количественный состав правовой службы (штатные единицы)</t>
  </si>
  <si>
    <t>ОТЧЕТ (Форма № 7)</t>
  </si>
  <si>
    <t>Шым</t>
  </si>
  <si>
    <t>в %</t>
  </si>
  <si>
    <t>2015 год</t>
  </si>
  <si>
    <t>2016 год</t>
  </si>
  <si>
    <t>2017 год</t>
  </si>
  <si>
    <t>2018год</t>
  </si>
  <si>
    <t>Период</t>
  </si>
  <si>
    <t>2019 год (1-полуг)</t>
  </si>
  <si>
    <r>
      <t>Количественные и качественные показатели правовой службы Отраслевого профсоюз</t>
    </r>
    <r>
      <rPr>
        <sz val="16"/>
        <color indexed="30"/>
        <rFont val="Times New Roman"/>
        <family val="1"/>
      </rPr>
      <t xml:space="preserve">а                            </t>
    </r>
    <r>
      <rPr>
        <b/>
        <sz val="16"/>
        <color indexed="30"/>
        <rFont val="Times New Roman"/>
        <family val="1"/>
      </rPr>
      <t>за период 2015-2019 годы</t>
    </r>
  </si>
  <si>
    <t xml:space="preserve">Итого </t>
  </si>
  <si>
    <t xml:space="preserve">Изменение </t>
  </si>
  <si>
    <t>абс. +, -</t>
  </si>
  <si>
    <t>Возвращено незаконно удержанных или невыплаченных членам профсоюза денежных сумм по требованиям профорганов(в тыс7 тенге)</t>
  </si>
  <si>
    <r>
      <t xml:space="preserve">Экономический эффект деятельности правовой службы </t>
    </r>
    <r>
      <rPr>
        <sz val="10"/>
        <rFont val="Times New Roman"/>
        <family val="1"/>
      </rPr>
      <t xml:space="preserve">(в тыс. тенге) </t>
    </r>
  </si>
  <si>
    <t>о результатах работы правовой службы членских организаций                                                                                                                                                                                                               Казахстанского отраслевого профсоюза работников образования и науки                           на 01.01.2019 года</t>
  </si>
  <si>
    <t>Заместитель председателя                                 В.Беженаров</t>
  </si>
  <si>
    <t>исп. Р.Кидирбаева</t>
  </si>
  <si>
    <t>Дано  консультаций по правовым вопросам, всего</t>
  </si>
  <si>
    <t>о результатах работы правовой службы членских организаций                                                                                                                                                                                                               Казахстанского отраслевого профсоюза работников образования и науки                           за 1- полугодие 2019 года</t>
  </si>
  <si>
    <t>Алматы обл.</t>
  </si>
  <si>
    <t>г.Алматы</t>
  </si>
  <si>
    <t>ОТЧЕТ (Приложение 3)</t>
  </si>
  <si>
    <t>Количество профсоюзных организации, входящих в отраслевой профсоюз</t>
  </si>
  <si>
    <t>Количество коллективных договоров в отраслевом профсоюзе, в том числе:</t>
  </si>
  <si>
    <t>колдоговоров, заключенных в отчетном полугодии</t>
  </si>
  <si>
    <t>колдоговоров, заключенных в предыдущие годы</t>
  </si>
  <si>
    <t>колдоговоров, действовавших в предыдущие годы и продленных на новый срок в отчетном полугодии</t>
  </si>
  <si>
    <t>Количество профсоюзных организации, где не заключен колдоговор</t>
  </si>
  <si>
    <t>Количество работающих в организациях, в которых действует профсоюзные организации</t>
  </si>
  <si>
    <t>Действие коллективных договоров распространено, всего на:</t>
  </si>
  <si>
    <t>работников организаций - членов профсоюзов</t>
  </si>
  <si>
    <t>работников организаций - не членов профсоюзов</t>
  </si>
  <si>
    <t>Количество соглашений:</t>
  </si>
  <si>
    <t>отраслевых, заключенных на республиканском уровне</t>
  </si>
  <si>
    <t>отраслевых, заключенных на областном уровне</t>
  </si>
  <si>
    <t>отраслевых, заключенных на районном (городском) уровне</t>
  </si>
  <si>
    <t>Количество колдоговоров, в которых установлен порядок индексации заработной платы в организации</t>
  </si>
  <si>
    <t>об итогах коллективно-договорной кампании за  2019 год</t>
  </si>
  <si>
    <t>КазНИТУ</t>
  </si>
  <si>
    <t>КазНПУ</t>
  </si>
  <si>
    <t>ЖенНПУ</t>
  </si>
  <si>
    <t>КазУТБ</t>
  </si>
  <si>
    <t>НАО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</si>
</sst>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0"/>
    <numFmt numFmtId="194" formatCode="0.0%"/>
    <numFmt numFmtId="195" formatCode="0.0000000"/>
    <numFmt numFmtId="196" formatCode="#,##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3"/>
      <name val="Arial Narrow"/>
      <family val="2"/>
    </font>
    <font>
      <sz val="12"/>
      <name val="Arial Narrow"/>
      <family val="2"/>
    </font>
    <font>
      <b/>
      <i/>
      <sz val="13"/>
      <name val="Arial Narrow"/>
      <family val="2"/>
    </font>
    <font>
      <i/>
      <sz val="14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8"/>
      <name val="Wingdings"/>
      <family val="0"/>
    </font>
    <font>
      <b/>
      <sz val="12"/>
      <color indexed="8"/>
      <name val="Times New Roman"/>
      <family val="1"/>
    </font>
    <font>
      <b/>
      <sz val="8.5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color indexed="30"/>
      <name val="Times New Roman"/>
      <family val="1"/>
    </font>
    <font>
      <sz val="16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color theme="3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justify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>
      <alignment horizontal="justify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0" fontId="74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3"/>
    </xf>
    <xf numFmtId="0" fontId="16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left" vertical="top" wrapText="1"/>
    </xf>
    <xf numFmtId="3" fontId="19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14" fillId="4" borderId="11" xfId="0" applyNumberFormat="1" applyFont="1" applyFill="1" applyBorder="1" applyAlignment="1">
      <alignment horizontal="center" vertical="top" wrapText="1"/>
    </xf>
    <xf numFmtId="0" fontId="7" fillId="4" borderId="11" xfId="0" applyNumberFormat="1" applyFont="1" applyFill="1" applyBorder="1" applyAlignment="1">
      <alignment horizontal="left" vertical="top" wrapText="1"/>
    </xf>
    <xf numFmtId="0" fontId="15" fillId="4" borderId="11" xfId="0" applyNumberFormat="1" applyFont="1" applyFill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 wrapText="1"/>
    </xf>
    <xf numFmtId="0" fontId="76" fillId="4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wrapText="1"/>
    </xf>
    <xf numFmtId="3" fontId="15" fillId="0" borderId="11" xfId="6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top" wrapText="1"/>
    </xf>
    <xf numFmtId="0" fontId="22" fillId="10" borderId="11" xfId="0" applyNumberFormat="1" applyFont="1" applyFill="1" applyBorder="1" applyAlignment="1">
      <alignment horizontal="center" vertical="center" wrapText="1"/>
    </xf>
    <xf numFmtId="0" fontId="13" fillId="10" borderId="11" xfId="0" applyNumberFormat="1" applyFont="1" applyFill="1" applyBorder="1" applyAlignment="1">
      <alignment horizontal="center" vertical="center" wrapText="1"/>
    </xf>
    <xf numFmtId="3" fontId="23" fillId="10" borderId="11" xfId="0" applyNumberFormat="1" applyFont="1" applyFill="1" applyBorder="1" applyAlignment="1">
      <alignment horizontal="center" vertical="center" wrapText="1"/>
    </xf>
    <xf numFmtId="3" fontId="15" fillId="10" borderId="11" xfId="0" applyNumberFormat="1" applyFont="1" applyFill="1" applyBorder="1" applyAlignment="1">
      <alignment horizontal="center" vertical="center" wrapText="1"/>
    </xf>
    <xf numFmtId="0" fontId="77" fillId="4" borderId="11" xfId="0" applyNumberFormat="1" applyFont="1" applyFill="1" applyBorder="1" applyAlignment="1">
      <alignment horizontal="center" vertical="center"/>
    </xf>
    <xf numFmtId="0" fontId="75" fillId="34" borderId="11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 wrapText="1"/>
    </xf>
    <xf numFmtId="0" fontId="76" fillId="0" borderId="12" xfId="0" applyNumberFormat="1" applyFont="1" applyBorder="1" applyAlignment="1">
      <alignment horizontal="center" vertical="center" wrapText="1"/>
    </xf>
    <xf numFmtId="3" fontId="79" fillId="0" borderId="11" xfId="0" applyNumberFormat="1" applyFont="1" applyBorder="1" applyAlignment="1">
      <alignment horizontal="center" vertical="center" wrapText="1"/>
    </xf>
    <xf numFmtId="0" fontId="14" fillId="35" borderId="11" xfId="0" applyNumberFormat="1" applyFont="1" applyFill="1" applyBorder="1" applyAlignment="1">
      <alignment horizontal="center" vertical="top" wrapText="1"/>
    </xf>
    <xf numFmtId="0" fontId="7" fillId="35" borderId="11" xfId="0" applyNumberFormat="1" applyFont="1" applyFill="1" applyBorder="1" applyAlignment="1">
      <alignment horizontal="left" vertical="top" wrapText="1"/>
    </xf>
    <xf numFmtId="0" fontId="15" fillId="36" borderId="11" xfId="0" applyNumberFormat="1" applyFont="1" applyFill="1" applyBorder="1" applyAlignment="1">
      <alignment horizontal="center" vertical="center"/>
    </xf>
    <xf numFmtId="0" fontId="15" fillId="1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3" fontId="15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/>
    </xf>
    <xf numFmtId="0" fontId="16" fillId="0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7" fillId="37" borderId="11" xfId="0" applyNumberFormat="1" applyFont="1" applyFill="1" applyBorder="1" applyAlignment="1">
      <alignment horizontal="left" vertical="top" wrapText="1"/>
    </xf>
    <xf numFmtId="0" fontId="23" fillId="37" borderId="11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16" fillId="37" borderId="11" xfId="0" applyNumberFormat="1" applyFont="1" applyFill="1" applyBorder="1" applyAlignment="1">
      <alignment horizontal="center" vertical="center" wrapText="1"/>
    </xf>
    <xf numFmtId="0" fontId="7" fillId="37" borderId="11" xfId="0" applyNumberFormat="1" applyFont="1" applyFill="1" applyBorder="1" applyAlignment="1">
      <alignment horizontal="center" vertical="top" wrapText="1"/>
    </xf>
    <xf numFmtId="3" fontId="16" fillId="37" borderId="11" xfId="0" applyNumberFormat="1" applyFont="1" applyFill="1" applyBorder="1" applyAlignment="1">
      <alignment horizontal="center" vertical="center" wrapText="1"/>
    </xf>
    <xf numFmtId="0" fontId="12" fillId="37" borderId="11" xfId="0" applyNumberFormat="1" applyFont="1" applyFill="1" applyBorder="1" applyAlignment="1">
      <alignment horizontal="center" vertical="center" wrapText="1"/>
    </xf>
    <xf numFmtId="0" fontId="13" fillId="37" borderId="11" xfId="0" applyNumberFormat="1" applyFont="1" applyFill="1" applyBorder="1" applyAlignment="1">
      <alignment horizontal="center" vertical="center" wrapText="1"/>
    </xf>
    <xf numFmtId="0" fontId="19" fillId="37" borderId="11" xfId="0" applyNumberFormat="1" applyFont="1" applyFill="1" applyBorder="1" applyAlignment="1">
      <alignment horizontal="center" vertical="center" wrapText="1"/>
    </xf>
    <xf numFmtId="3" fontId="15" fillId="37" borderId="11" xfId="0" applyNumberFormat="1" applyFont="1" applyFill="1" applyBorder="1" applyAlignment="1">
      <alignment horizontal="center" vertical="center" wrapText="1"/>
    </xf>
    <xf numFmtId="3" fontId="19" fillId="37" borderId="11" xfId="0" applyNumberFormat="1" applyFont="1" applyFill="1" applyBorder="1" applyAlignment="1">
      <alignment horizontal="center" vertical="center" wrapText="1"/>
    </xf>
    <xf numFmtId="3" fontId="15" fillId="37" borderId="11" xfId="60" applyNumberFormat="1" applyFont="1" applyFill="1" applyBorder="1" applyAlignment="1">
      <alignment horizontal="center" vertical="center" wrapText="1"/>
    </xf>
    <xf numFmtId="3" fontId="9" fillId="37" borderId="11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16" fillId="35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96" fontId="16" fillId="35" borderId="11" xfId="0" applyNumberFormat="1" applyFont="1" applyFill="1" applyBorder="1" applyAlignment="1">
      <alignment horizontal="center" vertical="center" wrapText="1"/>
    </xf>
    <xf numFmtId="196" fontId="16" fillId="35" borderId="11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>
      <alignment horizontal="left" vertical="top" wrapText="1"/>
    </xf>
    <xf numFmtId="0" fontId="7" fillId="35" borderId="11" xfId="0" applyNumberFormat="1" applyFont="1" applyFill="1" applyBorder="1" applyAlignment="1">
      <alignment vertical="top" wrapText="1"/>
    </xf>
    <xf numFmtId="0" fontId="4" fillId="35" borderId="11" xfId="0" applyNumberFormat="1" applyFont="1" applyFill="1" applyBorder="1" applyAlignment="1">
      <alignment horizontal="center" vertical="top" wrapText="1"/>
    </xf>
    <xf numFmtId="0" fontId="12" fillId="35" borderId="11" xfId="0" applyNumberFormat="1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3" fontId="16" fillId="35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16" fillId="0" borderId="0" xfId="0" applyNumberFormat="1" applyFont="1" applyAlignment="1">
      <alignment horizontal="center"/>
    </xf>
    <xf numFmtId="0" fontId="7" fillId="33" borderId="11" xfId="0" applyNumberFormat="1" applyFont="1" applyFill="1" applyBorder="1" applyAlignment="1">
      <alignment horizontal="justify" vertical="top" wrapText="1"/>
    </xf>
    <xf numFmtId="0" fontId="80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38" borderId="11" xfId="0" applyNumberFormat="1" applyFont="1" applyFill="1" applyBorder="1" applyAlignment="1">
      <alignment horizontal="center" vertical="center"/>
    </xf>
    <xf numFmtId="0" fontId="15" fillId="38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3" fontId="80" fillId="0" borderId="1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79" fillId="38" borderId="11" xfId="0" applyNumberFormat="1" applyFont="1" applyFill="1" applyBorder="1" applyAlignment="1">
      <alignment horizontal="center" vertical="center" wrapText="1"/>
    </xf>
    <xf numFmtId="3" fontId="12" fillId="38" borderId="11" xfId="0" applyNumberFormat="1" applyFont="1" applyFill="1" applyBorder="1" applyAlignment="1">
      <alignment horizontal="center" vertical="center" wrapText="1"/>
    </xf>
    <xf numFmtId="0" fontId="80" fillId="38" borderId="11" xfId="0" applyNumberFormat="1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81" fillId="38" borderId="11" xfId="0" applyNumberFormat="1" applyFont="1" applyFill="1" applyBorder="1" applyAlignment="1">
      <alignment horizontal="center" vertical="center"/>
    </xf>
    <xf numFmtId="0" fontId="15" fillId="38" borderId="11" xfId="0" applyNumberFormat="1" applyFont="1" applyFill="1" applyBorder="1" applyAlignment="1">
      <alignment horizontal="center" vertical="center" wrapText="1"/>
    </xf>
    <xf numFmtId="0" fontId="77" fillId="38" borderId="11" xfId="0" applyNumberFormat="1" applyFont="1" applyFill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3" fontId="80" fillId="0" borderId="11" xfId="0" applyNumberFormat="1" applyFont="1" applyBorder="1" applyAlignment="1">
      <alignment horizontal="center" vertical="top" wrapText="1"/>
    </xf>
    <xf numFmtId="3" fontId="80" fillId="10" borderId="11" xfId="0" applyNumberFormat="1" applyFont="1" applyFill="1" applyBorder="1" applyAlignment="1">
      <alignment horizontal="center" vertical="top" wrapText="1"/>
    </xf>
    <xf numFmtId="0" fontId="82" fillId="0" borderId="0" xfId="0" applyNumberFormat="1" applyFont="1" applyBorder="1" applyAlignment="1">
      <alignment horizontal="center"/>
    </xf>
    <xf numFmtId="0" fontId="9" fillId="4" borderId="12" xfId="0" applyNumberFormat="1" applyFont="1" applyFill="1" applyBorder="1" applyAlignment="1">
      <alignment horizontal="center" vertical="center"/>
    </xf>
    <xf numFmtId="0" fontId="9" fillId="4" borderId="13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justify" vertical="top" wrapText="1"/>
    </xf>
    <xf numFmtId="0" fontId="0" fillId="0" borderId="11" xfId="0" applyNumberFormat="1" applyFont="1" applyBorder="1" applyAlignment="1">
      <alignment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33" borderId="16" xfId="0" applyNumberFormat="1" applyFont="1" applyFill="1" applyBorder="1" applyAlignment="1">
      <alignment horizontal="left" vertical="top" wrapText="1"/>
    </xf>
    <xf numFmtId="0" fontId="7" fillId="0" borderId="11" xfId="0" applyNumberFormat="1" applyFont="1" applyBorder="1" applyAlignment="1">
      <alignment vertical="top" wrapText="1"/>
    </xf>
    <xf numFmtId="0" fontId="13" fillId="0" borderId="11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38" borderId="14" xfId="0" applyNumberFormat="1" applyFont="1" applyFill="1" applyBorder="1" applyAlignment="1">
      <alignment horizontal="left" vertical="top" wrapText="1"/>
    </xf>
    <xf numFmtId="0" fontId="7" fillId="38" borderId="16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16" fontId="7" fillId="0" borderId="14" xfId="0" applyNumberFormat="1" applyFont="1" applyBorder="1" applyAlignment="1">
      <alignment horizontal="left" vertical="top" wrapText="1"/>
    </xf>
    <xf numFmtId="16" fontId="7" fillId="0" borderId="16" xfId="0" applyNumberFormat="1" applyFont="1" applyBorder="1" applyAlignment="1">
      <alignment horizontal="left" vertical="top" wrapText="1"/>
    </xf>
    <xf numFmtId="0" fontId="7" fillId="34" borderId="14" xfId="0" applyNumberFormat="1" applyFont="1" applyFill="1" applyBorder="1" applyAlignment="1">
      <alignment horizontal="left" vertical="top" wrapText="1"/>
    </xf>
    <xf numFmtId="0" fontId="4" fillId="34" borderId="16" xfId="0" applyNumberFormat="1" applyFont="1" applyFill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22" fillId="35" borderId="12" xfId="0" applyNumberFormat="1" applyFont="1" applyFill="1" applyBorder="1" applyAlignment="1">
      <alignment horizontal="center" vertical="center"/>
    </xf>
    <xf numFmtId="0" fontId="22" fillId="35" borderId="13" xfId="0" applyNumberFormat="1" applyFont="1" applyFill="1" applyBorder="1" applyAlignment="1">
      <alignment horizontal="center" vertical="center"/>
    </xf>
    <xf numFmtId="3" fontId="83" fillId="0" borderId="0" xfId="0" applyNumberFormat="1" applyFont="1" applyBorder="1" applyAlignment="1">
      <alignment horizontal="center" vertical="center" wrapText="1"/>
    </xf>
    <xf numFmtId="3" fontId="83" fillId="0" borderId="17" xfId="0" applyNumberFormat="1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42">
      <selection activeCell="E31" sqref="E31"/>
    </sheetView>
  </sheetViews>
  <sheetFormatPr defaultColWidth="9.140625" defaultRowHeight="12.75"/>
  <cols>
    <col min="1" max="1" width="4.421875" style="3" customWidth="1"/>
    <col min="2" max="2" width="47.28125" style="7" customWidth="1"/>
    <col min="3" max="3" width="7.57421875" style="3" customWidth="1"/>
    <col min="4" max="4" width="6.421875" style="3" customWidth="1"/>
    <col min="5" max="5" width="5.7109375" style="3" customWidth="1"/>
    <col min="6" max="6" width="5.28125" style="3" customWidth="1"/>
    <col min="7" max="7" width="8.57421875" style="3" customWidth="1"/>
    <col min="8" max="8" width="5.57421875" style="3" customWidth="1"/>
    <col min="9" max="9" width="8.28125" style="3" customWidth="1"/>
    <col min="10" max="10" width="8.57421875" style="3" customWidth="1"/>
    <col min="11" max="11" width="5.00390625" style="3" customWidth="1"/>
    <col min="12" max="12" width="5.28125" style="3" customWidth="1"/>
    <col min="13" max="13" width="6.7109375" style="3" customWidth="1"/>
    <col min="14" max="14" width="8.28125" style="3" customWidth="1"/>
    <col min="15" max="15" width="8.00390625" style="3" customWidth="1"/>
    <col min="16" max="16" width="7.140625" style="3" customWidth="1"/>
    <col min="17" max="17" width="7.28125" style="3" customWidth="1"/>
    <col min="18" max="18" width="5.8515625" style="3" customWidth="1"/>
    <col min="19" max="19" width="5.421875" style="3" customWidth="1"/>
    <col min="20" max="20" width="6.421875" style="3" customWidth="1"/>
    <col min="21" max="21" width="5.421875" style="3" customWidth="1"/>
    <col min="22" max="22" width="5.28125" style="3" customWidth="1"/>
    <col min="23" max="23" width="8.421875" style="3" customWidth="1"/>
    <col min="24" max="16384" width="9.140625" style="3" customWidth="1"/>
  </cols>
  <sheetData>
    <row r="1" spans="1:23" ht="13.5" customHeight="1">
      <c r="A1" s="157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5.75">
      <c r="A2" s="157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ht="15.75">
      <c r="A3" s="157" t="s">
        <v>76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16" ht="4.5" customHeight="1" hidden="1">
      <c r="A4" s="4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8" ht="7.5" customHeight="1">
      <c r="A5" s="4"/>
      <c r="B5" s="2"/>
      <c r="W5" s="1"/>
      <c r="X5" s="1"/>
      <c r="Y5" s="1"/>
      <c r="Z5" s="1"/>
      <c r="AA5" s="1"/>
      <c r="AB5" s="1"/>
    </row>
    <row r="6" spans="1:28" s="5" customFormat="1" ht="24" customHeight="1">
      <c r="A6" s="31" t="s">
        <v>47</v>
      </c>
      <c r="B6" s="31" t="s">
        <v>46</v>
      </c>
      <c r="C6" s="41" t="s">
        <v>48</v>
      </c>
      <c r="D6" s="41" t="s">
        <v>15</v>
      </c>
      <c r="E6" s="62" t="s">
        <v>49</v>
      </c>
      <c r="F6" s="41" t="s">
        <v>50</v>
      </c>
      <c r="G6" s="41" t="s">
        <v>51</v>
      </c>
      <c r="H6" s="41" t="s">
        <v>18</v>
      </c>
      <c r="I6" s="41" t="s">
        <v>16</v>
      </c>
      <c r="J6" s="41" t="s">
        <v>20</v>
      </c>
      <c r="K6" s="41" t="s">
        <v>52</v>
      </c>
      <c r="L6" s="41" t="s">
        <v>19</v>
      </c>
      <c r="M6" s="41" t="s">
        <v>53</v>
      </c>
      <c r="N6" s="41" t="s">
        <v>54</v>
      </c>
      <c r="O6" s="41" t="s">
        <v>65</v>
      </c>
      <c r="P6" s="41" t="s">
        <v>55</v>
      </c>
      <c r="Q6" s="41" t="s">
        <v>56</v>
      </c>
      <c r="R6" s="41" t="s">
        <v>17</v>
      </c>
      <c r="S6" s="41" t="s">
        <v>57</v>
      </c>
      <c r="T6" s="41" t="s">
        <v>58</v>
      </c>
      <c r="U6" s="41" t="s">
        <v>59</v>
      </c>
      <c r="V6" s="41" t="s">
        <v>50</v>
      </c>
      <c r="W6" s="158" t="s">
        <v>21</v>
      </c>
      <c r="X6" s="32"/>
      <c r="Y6" s="32"/>
      <c r="Z6" s="32"/>
      <c r="AA6" s="32"/>
      <c r="AB6" s="32"/>
    </row>
    <row r="7" spans="1:28" s="34" customFormat="1" ht="14.25" customHeight="1">
      <c r="A7" s="35"/>
      <c r="B7" s="35"/>
      <c r="C7" s="53">
        <v>1</v>
      </c>
      <c r="D7" s="53">
        <v>2</v>
      </c>
      <c r="E7" s="50">
        <v>3</v>
      </c>
      <c r="F7" s="53">
        <v>4</v>
      </c>
      <c r="G7" s="53">
        <v>5</v>
      </c>
      <c r="H7" s="50">
        <v>6</v>
      </c>
      <c r="I7" s="53">
        <v>7</v>
      </c>
      <c r="J7" s="53">
        <v>8</v>
      </c>
      <c r="K7" s="50">
        <v>9</v>
      </c>
      <c r="L7" s="53">
        <v>10</v>
      </c>
      <c r="M7" s="53">
        <v>11</v>
      </c>
      <c r="N7" s="50">
        <v>12</v>
      </c>
      <c r="O7" s="53">
        <v>13</v>
      </c>
      <c r="P7" s="53">
        <v>14</v>
      </c>
      <c r="Q7" s="50">
        <v>15</v>
      </c>
      <c r="R7" s="53">
        <v>16</v>
      </c>
      <c r="S7" s="53">
        <v>17</v>
      </c>
      <c r="T7" s="50">
        <v>18</v>
      </c>
      <c r="U7" s="53">
        <v>19</v>
      </c>
      <c r="V7" s="53">
        <v>20</v>
      </c>
      <c r="W7" s="159"/>
      <c r="X7" s="32"/>
      <c r="Y7" s="32"/>
      <c r="Z7" s="32"/>
      <c r="AA7" s="32"/>
      <c r="AB7" s="32"/>
    </row>
    <row r="8" spans="1:23" ht="26.25" customHeight="1">
      <c r="A8" s="11" t="s">
        <v>0</v>
      </c>
      <c r="B8" s="12" t="s">
        <v>61</v>
      </c>
      <c r="C8" s="44">
        <v>1</v>
      </c>
      <c r="D8" s="44">
        <v>1</v>
      </c>
      <c r="E8" s="42">
        <v>1</v>
      </c>
      <c r="F8" s="44">
        <v>1</v>
      </c>
      <c r="G8" s="44">
        <v>1</v>
      </c>
      <c r="H8" s="44">
        <v>1</v>
      </c>
      <c r="I8" s="44">
        <v>1</v>
      </c>
      <c r="J8" s="44">
        <v>13</v>
      </c>
      <c r="K8" s="44">
        <v>0</v>
      </c>
      <c r="L8" s="44">
        <v>1</v>
      </c>
      <c r="M8" s="44">
        <v>1</v>
      </c>
      <c r="N8" s="44">
        <v>2</v>
      </c>
      <c r="O8" s="44">
        <v>1</v>
      </c>
      <c r="P8" s="44">
        <v>1</v>
      </c>
      <c r="Q8" s="44">
        <v>1</v>
      </c>
      <c r="R8" s="44">
        <v>1</v>
      </c>
      <c r="S8" s="44">
        <v>0</v>
      </c>
      <c r="T8" s="44">
        <v>1</v>
      </c>
      <c r="U8" s="44">
        <v>1</v>
      </c>
      <c r="V8" s="44">
        <v>0</v>
      </c>
      <c r="W8" s="59">
        <f>SUM(C8:V8)</f>
        <v>30</v>
      </c>
    </row>
    <row r="9" spans="1:23" ht="16.5" customHeight="1">
      <c r="A9" s="11" t="s">
        <v>1</v>
      </c>
      <c r="B9" s="12" t="s">
        <v>22</v>
      </c>
      <c r="C9" s="44">
        <v>1</v>
      </c>
      <c r="D9" s="44">
        <v>1</v>
      </c>
      <c r="E9" s="42">
        <v>0</v>
      </c>
      <c r="F9" s="44">
        <v>1</v>
      </c>
      <c r="G9" s="44">
        <v>1</v>
      </c>
      <c r="H9" s="44">
        <v>1</v>
      </c>
      <c r="I9" s="44">
        <v>1</v>
      </c>
      <c r="J9" s="44">
        <v>10</v>
      </c>
      <c r="K9" s="44">
        <v>0</v>
      </c>
      <c r="L9" s="44">
        <v>1</v>
      </c>
      <c r="M9" s="42">
        <v>1</v>
      </c>
      <c r="N9" s="44">
        <v>2</v>
      </c>
      <c r="O9" s="44">
        <v>1</v>
      </c>
      <c r="P9" s="44">
        <v>1</v>
      </c>
      <c r="Q9" s="44">
        <v>1</v>
      </c>
      <c r="R9" s="44">
        <v>1</v>
      </c>
      <c r="S9" s="44">
        <v>0</v>
      </c>
      <c r="T9" s="44">
        <v>1</v>
      </c>
      <c r="U9" s="44">
        <v>1</v>
      </c>
      <c r="V9" s="46">
        <v>0</v>
      </c>
      <c r="W9" s="59">
        <f>SUM(C9:V9)</f>
        <v>26</v>
      </c>
    </row>
    <row r="10" spans="1:23" ht="29.25" customHeight="1">
      <c r="A10" s="11" t="s">
        <v>2</v>
      </c>
      <c r="B10" s="20" t="s">
        <v>23</v>
      </c>
      <c r="C10" s="44">
        <v>35</v>
      </c>
      <c r="D10" s="44">
        <v>433</v>
      </c>
      <c r="E10" s="42">
        <v>58</v>
      </c>
      <c r="F10" s="44">
        <v>372</v>
      </c>
      <c r="G10" s="44">
        <v>112</v>
      </c>
      <c r="H10" s="44">
        <v>0</v>
      </c>
      <c r="I10" s="44">
        <v>0</v>
      </c>
      <c r="J10" s="44">
        <v>338</v>
      </c>
      <c r="K10" s="44">
        <v>276</v>
      </c>
      <c r="L10" s="42">
        <v>451</v>
      </c>
      <c r="M10" s="44">
        <v>173</v>
      </c>
      <c r="N10" s="44">
        <v>46</v>
      </c>
      <c r="O10" s="44">
        <v>45</v>
      </c>
      <c r="P10" s="44">
        <v>11</v>
      </c>
      <c r="Q10" s="44">
        <v>258</v>
      </c>
      <c r="R10" s="44">
        <v>200</v>
      </c>
      <c r="S10" s="44">
        <v>6</v>
      </c>
      <c r="T10" s="44">
        <v>26</v>
      </c>
      <c r="U10" s="44">
        <v>16</v>
      </c>
      <c r="V10" s="46">
        <v>2</v>
      </c>
      <c r="W10" s="59">
        <f>SUM(C10:V10)</f>
        <v>2858</v>
      </c>
    </row>
    <row r="11" spans="1:23" ht="26.25" customHeight="1">
      <c r="A11" s="21" t="s">
        <v>3</v>
      </c>
      <c r="B11" s="36" t="s">
        <v>72</v>
      </c>
      <c r="C11" s="45">
        <f>C12+C13+C14+C15</f>
        <v>4</v>
      </c>
      <c r="D11" s="45">
        <f aca="true" t="shared" si="0" ref="D11:V11">D12+D13+D14+D15</f>
        <v>12</v>
      </c>
      <c r="E11" s="63">
        <f t="shared" si="0"/>
        <v>35</v>
      </c>
      <c r="F11" s="45">
        <f t="shared" si="0"/>
        <v>55</v>
      </c>
      <c r="G11" s="45">
        <f t="shared" si="0"/>
        <v>112</v>
      </c>
      <c r="H11" s="45">
        <f t="shared" si="0"/>
        <v>0</v>
      </c>
      <c r="I11" s="45">
        <f t="shared" si="0"/>
        <v>76</v>
      </c>
      <c r="J11" s="45">
        <f t="shared" si="0"/>
        <v>1167</v>
      </c>
      <c r="K11" s="45">
        <f t="shared" si="0"/>
        <v>5</v>
      </c>
      <c r="L11" s="45">
        <f t="shared" si="0"/>
        <v>0</v>
      </c>
      <c r="M11" s="45">
        <f t="shared" si="0"/>
        <v>115</v>
      </c>
      <c r="N11" s="45">
        <f t="shared" si="0"/>
        <v>83</v>
      </c>
      <c r="O11" s="45">
        <f t="shared" si="0"/>
        <v>56</v>
      </c>
      <c r="P11" s="45">
        <f t="shared" si="0"/>
        <v>21</v>
      </c>
      <c r="Q11" s="45">
        <f t="shared" si="0"/>
        <v>57</v>
      </c>
      <c r="R11" s="45">
        <f t="shared" si="0"/>
        <v>96</v>
      </c>
      <c r="S11" s="45">
        <f t="shared" si="0"/>
        <v>5</v>
      </c>
      <c r="T11" s="45">
        <f t="shared" si="0"/>
        <v>1</v>
      </c>
      <c r="U11" s="45">
        <f t="shared" si="0"/>
        <v>167</v>
      </c>
      <c r="V11" s="45">
        <f t="shared" si="0"/>
        <v>2</v>
      </c>
      <c r="W11" s="58">
        <f>W12+W13+W14+W15</f>
        <v>2069</v>
      </c>
    </row>
    <row r="12" spans="1:23" ht="16.5" customHeight="1">
      <c r="A12" s="160" t="s">
        <v>24</v>
      </c>
      <c r="B12" s="161"/>
      <c r="C12" s="44">
        <v>0</v>
      </c>
      <c r="D12" s="44">
        <v>4</v>
      </c>
      <c r="E12" s="42">
        <v>8</v>
      </c>
      <c r="F12" s="44">
        <v>25</v>
      </c>
      <c r="G12" s="44">
        <v>4</v>
      </c>
      <c r="H12" s="44">
        <v>0</v>
      </c>
      <c r="I12" s="44">
        <v>43</v>
      </c>
      <c r="J12" s="44">
        <v>160</v>
      </c>
      <c r="K12" s="44">
        <v>1</v>
      </c>
      <c r="L12" s="44">
        <v>0</v>
      </c>
      <c r="M12" s="44">
        <v>5</v>
      </c>
      <c r="N12" s="44">
        <v>20</v>
      </c>
      <c r="O12" s="44">
        <v>18</v>
      </c>
      <c r="P12" s="44">
        <v>11</v>
      </c>
      <c r="Q12" s="44">
        <v>23</v>
      </c>
      <c r="R12" s="44">
        <v>25</v>
      </c>
      <c r="S12" s="44">
        <v>1</v>
      </c>
      <c r="T12" s="44">
        <v>1</v>
      </c>
      <c r="U12" s="44">
        <v>44</v>
      </c>
      <c r="V12" s="44">
        <v>0</v>
      </c>
      <c r="W12" s="59">
        <f aca="true" t="shared" si="1" ref="W12:W35">SUM(C12:V12)</f>
        <v>393</v>
      </c>
    </row>
    <row r="13" spans="1:23" ht="16.5" customHeight="1">
      <c r="A13" s="160" t="s">
        <v>25</v>
      </c>
      <c r="B13" s="161"/>
      <c r="C13" s="44">
        <v>0</v>
      </c>
      <c r="D13" s="44">
        <v>5</v>
      </c>
      <c r="E13" s="42">
        <v>8</v>
      </c>
      <c r="F13" s="44">
        <v>15</v>
      </c>
      <c r="G13" s="44">
        <v>3</v>
      </c>
      <c r="H13" s="44">
        <v>0</v>
      </c>
      <c r="I13" s="44">
        <v>13</v>
      </c>
      <c r="J13" s="44">
        <v>188</v>
      </c>
      <c r="K13" s="44">
        <v>2</v>
      </c>
      <c r="L13" s="44">
        <v>0</v>
      </c>
      <c r="M13" s="44">
        <v>21</v>
      </c>
      <c r="N13" s="44">
        <v>21</v>
      </c>
      <c r="O13" s="44">
        <v>19</v>
      </c>
      <c r="P13" s="44">
        <v>7</v>
      </c>
      <c r="Q13" s="44">
        <v>10</v>
      </c>
      <c r="R13" s="44">
        <v>26</v>
      </c>
      <c r="S13" s="44">
        <v>2</v>
      </c>
      <c r="T13" s="44">
        <v>0</v>
      </c>
      <c r="U13" s="44">
        <v>51</v>
      </c>
      <c r="V13" s="44">
        <v>0</v>
      </c>
      <c r="W13" s="59">
        <f t="shared" si="1"/>
        <v>391</v>
      </c>
    </row>
    <row r="14" spans="1:23" ht="15.75" customHeight="1">
      <c r="A14" s="160" t="s">
        <v>26</v>
      </c>
      <c r="B14" s="161"/>
      <c r="C14" s="44">
        <v>4</v>
      </c>
      <c r="D14" s="44">
        <v>3</v>
      </c>
      <c r="E14" s="42">
        <v>19</v>
      </c>
      <c r="F14" s="44">
        <v>15</v>
      </c>
      <c r="G14" s="44">
        <v>105</v>
      </c>
      <c r="H14" s="44">
        <v>0</v>
      </c>
      <c r="I14" s="44">
        <v>20</v>
      </c>
      <c r="J14" s="44">
        <v>298</v>
      </c>
      <c r="K14" s="44">
        <v>2</v>
      </c>
      <c r="L14" s="44">
        <v>0</v>
      </c>
      <c r="M14" s="44">
        <v>89</v>
      </c>
      <c r="N14" s="44">
        <v>42</v>
      </c>
      <c r="O14" s="44">
        <v>19</v>
      </c>
      <c r="P14" s="44">
        <v>3</v>
      </c>
      <c r="Q14" s="44">
        <v>24</v>
      </c>
      <c r="R14" s="44">
        <v>45</v>
      </c>
      <c r="S14" s="44">
        <v>2</v>
      </c>
      <c r="T14" s="44">
        <v>0</v>
      </c>
      <c r="U14" s="44">
        <v>72</v>
      </c>
      <c r="V14" s="44">
        <v>2</v>
      </c>
      <c r="W14" s="59">
        <f t="shared" si="1"/>
        <v>764</v>
      </c>
    </row>
    <row r="15" spans="1:23" ht="19.5" customHeight="1">
      <c r="A15" s="162" t="s">
        <v>64</v>
      </c>
      <c r="B15" s="165"/>
      <c r="C15" s="44">
        <v>0</v>
      </c>
      <c r="D15" s="44">
        <v>0</v>
      </c>
      <c r="E15" s="42">
        <v>0</v>
      </c>
      <c r="F15" s="44">
        <v>0</v>
      </c>
      <c r="G15" s="44">
        <v>0</v>
      </c>
      <c r="H15" s="44">
        <v>0</v>
      </c>
      <c r="I15" s="44">
        <v>0</v>
      </c>
      <c r="J15" s="44">
        <v>521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59">
        <f t="shared" si="1"/>
        <v>521</v>
      </c>
    </row>
    <row r="16" spans="1:23" ht="29.25" customHeight="1">
      <c r="A16" s="11" t="s">
        <v>4</v>
      </c>
      <c r="B16" s="20" t="s">
        <v>27</v>
      </c>
      <c r="C16" s="44">
        <v>0</v>
      </c>
      <c r="D16" s="44">
        <v>12</v>
      </c>
      <c r="E16" s="42">
        <v>35</v>
      </c>
      <c r="F16" s="44">
        <v>20</v>
      </c>
      <c r="G16" s="44">
        <v>84</v>
      </c>
      <c r="H16" s="44">
        <v>0</v>
      </c>
      <c r="I16" s="44">
        <v>129</v>
      </c>
      <c r="J16" s="44">
        <v>335</v>
      </c>
      <c r="K16" s="44">
        <v>5</v>
      </c>
      <c r="L16" s="44">
        <v>0</v>
      </c>
      <c r="M16" s="44">
        <v>115</v>
      </c>
      <c r="N16" s="44">
        <v>46</v>
      </c>
      <c r="O16" s="44">
        <v>15</v>
      </c>
      <c r="P16" s="44">
        <v>11</v>
      </c>
      <c r="Q16" s="44">
        <v>48</v>
      </c>
      <c r="R16" s="44">
        <v>48</v>
      </c>
      <c r="S16" s="44">
        <v>3</v>
      </c>
      <c r="T16" s="44">
        <v>1</v>
      </c>
      <c r="U16" s="44">
        <v>6</v>
      </c>
      <c r="V16" s="44">
        <v>2</v>
      </c>
      <c r="W16" s="59">
        <f t="shared" si="1"/>
        <v>915</v>
      </c>
    </row>
    <row r="17" spans="1:23" ht="20.25" customHeight="1">
      <c r="A17" s="160" t="s">
        <v>28</v>
      </c>
      <c r="B17" s="161"/>
      <c r="C17" s="44">
        <v>0</v>
      </c>
      <c r="D17" s="44">
        <v>12</v>
      </c>
      <c r="E17" s="42">
        <v>35</v>
      </c>
      <c r="F17" s="44">
        <v>20</v>
      </c>
      <c r="G17" s="44">
        <v>84</v>
      </c>
      <c r="H17" s="44">
        <v>0</v>
      </c>
      <c r="I17" s="44">
        <v>81</v>
      </c>
      <c r="J17" s="44">
        <v>266</v>
      </c>
      <c r="K17" s="44">
        <v>5</v>
      </c>
      <c r="L17" s="44">
        <v>0</v>
      </c>
      <c r="M17" s="44">
        <v>115</v>
      </c>
      <c r="N17" s="44">
        <v>46</v>
      </c>
      <c r="O17" s="44">
        <v>9</v>
      </c>
      <c r="P17" s="44">
        <v>3</v>
      </c>
      <c r="Q17" s="44">
        <v>48</v>
      </c>
      <c r="R17" s="44">
        <v>48</v>
      </c>
      <c r="S17" s="44">
        <v>2</v>
      </c>
      <c r="T17" s="44">
        <v>1</v>
      </c>
      <c r="U17" s="44">
        <v>6</v>
      </c>
      <c r="V17" s="44">
        <v>2</v>
      </c>
      <c r="W17" s="59">
        <f t="shared" si="1"/>
        <v>783</v>
      </c>
    </row>
    <row r="18" spans="1:23" ht="28.5" customHeight="1">
      <c r="A18" s="23" t="s">
        <v>5</v>
      </c>
      <c r="B18" s="16" t="s">
        <v>74</v>
      </c>
      <c r="C18" s="44">
        <v>0</v>
      </c>
      <c r="D18" s="44">
        <v>0</v>
      </c>
      <c r="E18" s="42">
        <v>0</v>
      </c>
      <c r="F18" s="44"/>
      <c r="G18" s="44">
        <v>4</v>
      </c>
      <c r="H18" s="44">
        <v>0</v>
      </c>
      <c r="I18" s="44">
        <v>0</v>
      </c>
      <c r="J18" s="44">
        <v>4</v>
      </c>
      <c r="K18" s="44">
        <v>1</v>
      </c>
      <c r="L18" s="44">
        <v>0</v>
      </c>
      <c r="M18" s="44">
        <v>0</v>
      </c>
      <c r="N18" s="44">
        <v>6</v>
      </c>
      <c r="O18" s="44">
        <v>2</v>
      </c>
      <c r="P18" s="44">
        <v>0</v>
      </c>
      <c r="Q18" s="44">
        <v>4</v>
      </c>
      <c r="R18" s="44">
        <v>0</v>
      </c>
      <c r="S18" s="44">
        <v>1</v>
      </c>
      <c r="T18" s="44">
        <v>0</v>
      </c>
      <c r="U18" s="44">
        <v>1</v>
      </c>
      <c r="V18" s="44">
        <v>0</v>
      </c>
      <c r="W18" s="59">
        <f t="shared" si="1"/>
        <v>23</v>
      </c>
    </row>
    <row r="19" spans="1:23" ht="30" customHeight="1">
      <c r="A19" s="23" t="s">
        <v>6</v>
      </c>
      <c r="B19" s="15" t="s">
        <v>29</v>
      </c>
      <c r="C19" s="44">
        <v>0</v>
      </c>
      <c r="D19" s="44">
        <v>0</v>
      </c>
      <c r="E19" s="42">
        <v>0</v>
      </c>
      <c r="F19" s="44">
        <v>1</v>
      </c>
      <c r="G19" s="44">
        <v>0</v>
      </c>
      <c r="H19" s="44">
        <v>0</v>
      </c>
      <c r="I19" s="44">
        <v>0</v>
      </c>
      <c r="J19" s="44">
        <v>5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4">
        <v>15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59">
        <f t="shared" si="1"/>
        <v>22</v>
      </c>
    </row>
    <row r="20" spans="1:23" ht="18.75" customHeight="1">
      <c r="A20" s="24" t="s">
        <v>7</v>
      </c>
      <c r="B20" s="17" t="s">
        <v>30</v>
      </c>
      <c r="C20" s="44">
        <v>0</v>
      </c>
      <c r="D20" s="44">
        <v>0</v>
      </c>
      <c r="E20" s="42">
        <v>0</v>
      </c>
      <c r="F20" s="44">
        <v>1</v>
      </c>
      <c r="G20" s="44">
        <v>0</v>
      </c>
      <c r="H20" s="44">
        <v>0</v>
      </c>
      <c r="I20" s="44">
        <v>3</v>
      </c>
      <c r="J20" s="44">
        <v>8</v>
      </c>
      <c r="K20" s="44">
        <v>0</v>
      </c>
      <c r="L20" s="44">
        <v>0</v>
      </c>
      <c r="M20" s="44">
        <v>4</v>
      </c>
      <c r="N20" s="44">
        <v>4</v>
      </c>
      <c r="O20" s="44">
        <v>0</v>
      </c>
      <c r="P20" s="44">
        <v>15</v>
      </c>
      <c r="Q20" s="44">
        <v>0</v>
      </c>
      <c r="R20" s="44">
        <v>1</v>
      </c>
      <c r="S20" s="44">
        <v>0</v>
      </c>
      <c r="T20" s="44">
        <v>0</v>
      </c>
      <c r="U20" s="44">
        <v>0</v>
      </c>
      <c r="V20" s="44">
        <v>0</v>
      </c>
      <c r="W20" s="59">
        <f t="shared" si="1"/>
        <v>36</v>
      </c>
    </row>
    <row r="21" spans="1:23" ht="22.5" customHeight="1">
      <c r="A21" s="22" t="s">
        <v>8</v>
      </c>
      <c r="B21" s="12" t="s">
        <v>31</v>
      </c>
      <c r="C21" s="44">
        <v>0</v>
      </c>
      <c r="D21" s="44">
        <v>0</v>
      </c>
      <c r="E21" s="42">
        <v>2</v>
      </c>
      <c r="F21" s="44">
        <v>1</v>
      </c>
      <c r="G21" s="44">
        <v>0</v>
      </c>
      <c r="H21" s="44">
        <v>0</v>
      </c>
      <c r="I21" s="44">
        <v>3</v>
      </c>
      <c r="J21" s="44">
        <v>4</v>
      </c>
      <c r="K21" s="44">
        <v>0</v>
      </c>
      <c r="L21" s="44">
        <v>0</v>
      </c>
      <c r="M21" s="44">
        <v>0</v>
      </c>
      <c r="N21" s="44">
        <v>1</v>
      </c>
      <c r="O21" s="44">
        <v>0</v>
      </c>
      <c r="P21" s="44">
        <v>0</v>
      </c>
      <c r="Q21" s="44">
        <v>0</v>
      </c>
      <c r="R21" s="44">
        <v>1</v>
      </c>
      <c r="S21" s="44">
        <v>2</v>
      </c>
      <c r="T21" s="44">
        <v>0</v>
      </c>
      <c r="U21" s="44">
        <v>0</v>
      </c>
      <c r="V21" s="44">
        <v>0</v>
      </c>
      <c r="W21" s="59">
        <f t="shared" si="1"/>
        <v>14</v>
      </c>
    </row>
    <row r="22" spans="1:27" ht="18" customHeight="1">
      <c r="A22" s="22" t="s">
        <v>9</v>
      </c>
      <c r="B22" s="12" t="s">
        <v>32</v>
      </c>
      <c r="C22" s="44">
        <v>0</v>
      </c>
      <c r="D22" s="44">
        <v>3</v>
      </c>
      <c r="E22" s="42">
        <v>0</v>
      </c>
      <c r="F22" s="44">
        <v>8</v>
      </c>
      <c r="G22" s="44">
        <v>1</v>
      </c>
      <c r="H22" s="44">
        <v>0</v>
      </c>
      <c r="I22" s="44">
        <v>2</v>
      </c>
      <c r="J22" s="44">
        <v>4</v>
      </c>
      <c r="K22" s="44">
        <v>0</v>
      </c>
      <c r="L22" s="44">
        <v>0</v>
      </c>
      <c r="M22" s="44">
        <v>2</v>
      </c>
      <c r="N22" s="44">
        <v>0</v>
      </c>
      <c r="O22" s="44">
        <v>2</v>
      </c>
      <c r="P22" s="44">
        <v>0</v>
      </c>
      <c r="Q22" s="44">
        <v>0</v>
      </c>
      <c r="R22" s="44">
        <v>0</v>
      </c>
      <c r="S22" s="44"/>
      <c r="T22" s="44">
        <v>0</v>
      </c>
      <c r="U22" s="44">
        <v>0</v>
      </c>
      <c r="V22" s="46">
        <v>0</v>
      </c>
      <c r="W22" s="59">
        <f t="shared" si="1"/>
        <v>22</v>
      </c>
      <c r="AA22" s="3" t="s">
        <v>14</v>
      </c>
    </row>
    <row r="23" spans="1:23" ht="17.25" customHeight="1">
      <c r="A23" s="22"/>
      <c r="B23" s="14" t="s">
        <v>62</v>
      </c>
      <c r="C23" s="57">
        <v>0</v>
      </c>
      <c r="D23" s="46">
        <v>0</v>
      </c>
      <c r="E23" s="64">
        <v>0</v>
      </c>
      <c r="F23" s="46">
        <v>1</v>
      </c>
      <c r="G23" s="46">
        <v>0</v>
      </c>
      <c r="H23" s="46">
        <v>0</v>
      </c>
      <c r="I23" s="46">
        <v>1</v>
      </c>
      <c r="J23" s="46">
        <v>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/>
      <c r="T23" s="46">
        <v>0</v>
      </c>
      <c r="U23" s="46">
        <v>0</v>
      </c>
      <c r="V23" s="46">
        <v>0</v>
      </c>
      <c r="W23" s="59">
        <f t="shared" si="1"/>
        <v>4</v>
      </c>
    </row>
    <row r="24" spans="1:23" ht="21" customHeight="1">
      <c r="A24" s="22" t="s">
        <v>10</v>
      </c>
      <c r="B24" s="12" t="s">
        <v>33</v>
      </c>
      <c r="C24" s="46">
        <v>0</v>
      </c>
      <c r="D24" s="46">
        <v>6</v>
      </c>
      <c r="E24" s="64">
        <v>1</v>
      </c>
      <c r="F24" s="46">
        <v>21</v>
      </c>
      <c r="G24" s="46">
        <v>2</v>
      </c>
      <c r="H24" s="46">
        <v>0</v>
      </c>
      <c r="I24" s="46">
        <v>14</v>
      </c>
      <c r="J24" s="46">
        <v>4</v>
      </c>
      <c r="K24" s="46">
        <v>1</v>
      </c>
      <c r="L24" s="46">
        <v>0</v>
      </c>
      <c r="M24" s="46">
        <v>6</v>
      </c>
      <c r="N24" s="46">
        <v>0</v>
      </c>
      <c r="O24" s="46">
        <v>0</v>
      </c>
      <c r="P24" s="46">
        <v>0</v>
      </c>
      <c r="Q24" s="46">
        <v>13</v>
      </c>
      <c r="R24" s="46">
        <v>4</v>
      </c>
      <c r="S24" s="46">
        <v>4</v>
      </c>
      <c r="T24" s="46">
        <v>0</v>
      </c>
      <c r="U24" s="46">
        <v>3</v>
      </c>
      <c r="V24" s="46">
        <v>0</v>
      </c>
      <c r="W24" s="59">
        <f t="shared" si="1"/>
        <v>79</v>
      </c>
    </row>
    <row r="25" spans="1:23" ht="27" customHeight="1">
      <c r="A25" s="22" t="s">
        <v>11</v>
      </c>
      <c r="B25" s="18" t="s">
        <v>63</v>
      </c>
      <c r="C25" s="54">
        <v>0</v>
      </c>
      <c r="D25" s="47">
        <v>0</v>
      </c>
      <c r="E25" s="65">
        <v>0</v>
      </c>
      <c r="F25" s="54">
        <v>0</v>
      </c>
      <c r="G25" s="52">
        <v>4721525</v>
      </c>
      <c r="H25" s="37">
        <v>0</v>
      </c>
      <c r="I25" s="47">
        <v>1185571</v>
      </c>
      <c r="J25" s="47">
        <v>10795476</v>
      </c>
      <c r="K25" s="47">
        <v>0</v>
      </c>
      <c r="L25" s="47">
        <v>0</v>
      </c>
      <c r="M25" s="47">
        <v>155400</v>
      </c>
      <c r="N25" s="47">
        <v>5214364</v>
      </c>
      <c r="O25" s="47">
        <v>2628437</v>
      </c>
      <c r="P25" s="56">
        <v>64063</v>
      </c>
      <c r="Q25" s="56">
        <v>801000</v>
      </c>
      <c r="R25" s="47">
        <v>0</v>
      </c>
      <c r="S25" s="37">
        <v>0</v>
      </c>
      <c r="T25" s="37">
        <v>370000</v>
      </c>
      <c r="U25" s="37">
        <v>0</v>
      </c>
      <c r="V25" s="37">
        <v>0</v>
      </c>
      <c r="W25" s="61">
        <f t="shared" si="1"/>
        <v>25935836</v>
      </c>
    </row>
    <row r="26" spans="1:23" ht="18.75" customHeight="1">
      <c r="A26" s="22" t="s">
        <v>12</v>
      </c>
      <c r="B26" s="12" t="s">
        <v>34</v>
      </c>
      <c r="C26" s="46">
        <v>0</v>
      </c>
      <c r="D26" s="46">
        <v>27</v>
      </c>
      <c r="E26" s="64">
        <v>219</v>
      </c>
      <c r="F26" s="46">
        <v>40</v>
      </c>
      <c r="G26" s="46">
        <v>44</v>
      </c>
      <c r="H26" s="46">
        <v>25</v>
      </c>
      <c r="I26" s="46">
        <v>52</v>
      </c>
      <c r="J26" s="46">
        <v>227</v>
      </c>
      <c r="K26" s="46">
        <v>14</v>
      </c>
      <c r="L26" s="46">
        <v>24</v>
      </c>
      <c r="M26" s="46">
        <v>66</v>
      </c>
      <c r="N26" s="46">
        <v>8</v>
      </c>
      <c r="O26" s="46">
        <v>20</v>
      </c>
      <c r="P26" s="46">
        <v>21</v>
      </c>
      <c r="Q26" s="46">
        <v>6</v>
      </c>
      <c r="R26" s="46">
        <v>59</v>
      </c>
      <c r="S26" s="46">
        <v>9</v>
      </c>
      <c r="T26" s="46">
        <v>77</v>
      </c>
      <c r="U26" s="46">
        <v>37</v>
      </c>
      <c r="V26" s="46">
        <v>2</v>
      </c>
      <c r="W26" s="59">
        <f t="shared" si="1"/>
        <v>977</v>
      </c>
    </row>
    <row r="27" spans="1:23" ht="16.5" customHeight="1">
      <c r="A27" s="39" t="s">
        <v>13</v>
      </c>
      <c r="B27" s="40" t="s">
        <v>70</v>
      </c>
      <c r="C27" s="48">
        <f>C28+C29+C30+C31</f>
        <v>189</v>
      </c>
      <c r="D27" s="48">
        <f>D28+D29+D30+D31</f>
        <v>643</v>
      </c>
      <c r="E27" s="43">
        <f>E28+E29+E30+E31</f>
        <v>777</v>
      </c>
      <c r="F27" s="48">
        <f>F28+F29+F30+F31</f>
        <v>525</v>
      </c>
      <c r="G27" s="43">
        <f>G28+G29+G30+G31</f>
        <v>179</v>
      </c>
      <c r="H27" s="48">
        <f aca="true" t="shared" si="2" ref="H27:T27">H28+H29+H30+H31</f>
        <v>87</v>
      </c>
      <c r="I27" s="43">
        <f t="shared" si="2"/>
        <v>552</v>
      </c>
      <c r="J27" s="48">
        <f>J28+J29+J30+J31</f>
        <v>2214</v>
      </c>
      <c r="K27" s="43">
        <f t="shared" si="2"/>
        <v>95</v>
      </c>
      <c r="L27" s="43">
        <f t="shared" si="2"/>
        <v>3</v>
      </c>
      <c r="M27" s="48">
        <f t="shared" si="2"/>
        <v>484</v>
      </c>
      <c r="N27" s="48">
        <f>N28+N29+N30+N31</f>
        <v>1616</v>
      </c>
      <c r="O27" s="48">
        <f>O28+O29+O30+O31</f>
        <v>203</v>
      </c>
      <c r="P27" s="48">
        <f t="shared" si="2"/>
        <v>346</v>
      </c>
      <c r="Q27" s="48">
        <f t="shared" si="2"/>
        <v>126</v>
      </c>
      <c r="R27" s="48">
        <f>R28+R29+R30+R31</f>
        <v>392</v>
      </c>
      <c r="S27" s="48">
        <f t="shared" si="2"/>
        <v>49</v>
      </c>
      <c r="T27" s="48">
        <f t="shared" si="2"/>
        <v>194</v>
      </c>
      <c r="U27" s="48">
        <f>U28+U29+U30+U31</f>
        <v>79</v>
      </c>
      <c r="V27" s="48">
        <f>V28+V29+V30+V31</f>
        <v>44</v>
      </c>
      <c r="W27" s="60">
        <f t="shared" si="1"/>
        <v>8797</v>
      </c>
    </row>
    <row r="28" spans="1:23" ht="19.5" customHeight="1">
      <c r="A28" s="160" t="s">
        <v>36</v>
      </c>
      <c r="B28" s="161"/>
      <c r="C28" s="46"/>
      <c r="D28" s="46">
        <v>24</v>
      </c>
      <c r="E28" s="64">
        <v>345</v>
      </c>
      <c r="F28" s="46">
        <v>170</v>
      </c>
      <c r="G28" s="46">
        <v>28</v>
      </c>
      <c r="H28" s="46">
        <v>12</v>
      </c>
      <c r="I28" s="46">
        <v>134</v>
      </c>
      <c r="J28" s="46">
        <v>921</v>
      </c>
      <c r="K28" s="46">
        <v>30</v>
      </c>
      <c r="L28" s="46">
        <v>3</v>
      </c>
      <c r="M28" s="46">
        <v>292</v>
      </c>
      <c r="N28" s="46">
        <v>220</v>
      </c>
      <c r="O28" s="46">
        <v>98</v>
      </c>
      <c r="P28" s="46">
        <v>143</v>
      </c>
      <c r="Q28" s="46">
        <v>68</v>
      </c>
      <c r="R28" s="46">
        <v>138</v>
      </c>
      <c r="S28" s="46">
        <v>21</v>
      </c>
      <c r="T28" s="46">
        <v>96</v>
      </c>
      <c r="U28" s="46">
        <v>48</v>
      </c>
      <c r="V28" s="46">
        <v>7</v>
      </c>
      <c r="W28" s="59">
        <f t="shared" si="1"/>
        <v>2798</v>
      </c>
    </row>
    <row r="29" spans="1:23" ht="18" customHeight="1">
      <c r="A29" s="162" t="s">
        <v>37</v>
      </c>
      <c r="B29" s="165"/>
      <c r="C29" s="46">
        <v>189</v>
      </c>
      <c r="D29" s="49">
        <v>608</v>
      </c>
      <c r="E29" s="66">
        <v>428</v>
      </c>
      <c r="F29" s="46">
        <v>355</v>
      </c>
      <c r="G29" s="49">
        <v>151</v>
      </c>
      <c r="H29" s="49">
        <v>48</v>
      </c>
      <c r="I29" s="49">
        <v>417</v>
      </c>
      <c r="J29" s="49">
        <v>1178</v>
      </c>
      <c r="K29" s="46">
        <v>63</v>
      </c>
      <c r="L29" s="49">
        <v>0</v>
      </c>
      <c r="M29" s="49">
        <v>192</v>
      </c>
      <c r="N29" s="49">
        <v>1379</v>
      </c>
      <c r="O29" s="49">
        <v>105</v>
      </c>
      <c r="P29" s="46">
        <v>199</v>
      </c>
      <c r="Q29" s="49">
        <v>58</v>
      </c>
      <c r="R29" s="49">
        <v>248</v>
      </c>
      <c r="S29" s="49">
        <v>23</v>
      </c>
      <c r="T29" s="49">
        <v>98</v>
      </c>
      <c r="U29" s="49">
        <v>26</v>
      </c>
      <c r="V29" s="49">
        <v>37</v>
      </c>
      <c r="W29" s="59">
        <f t="shared" si="1"/>
        <v>5802</v>
      </c>
    </row>
    <row r="30" spans="1:23" ht="16.5" customHeight="1">
      <c r="A30" s="166" t="s">
        <v>38</v>
      </c>
      <c r="B30" s="167"/>
      <c r="C30" s="46">
        <v>0</v>
      </c>
      <c r="D30" s="46">
        <v>0</v>
      </c>
      <c r="E30" s="64">
        <v>0</v>
      </c>
      <c r="F30" s="46">
        <v>0</v>
      </c>
      <c r="G30" s="46">
        <v>0</v>
      </c>
      <c r="H30" s="46">
        <v>27</v>
      </c>
      <c r="I30" s="46">
        <v>1</v>
      </c>
      <c r="J30" s="46">
        <v>48</v>
      </c>
      <c r="K30" s="46">
        <v>1</v>
      </c>
      <c r="L30" s="46">
        <v>0</v>
      </c>
      <c r="M30" s="46">
        <v>0</v>
      </c>
      <c r="N30" s="46">
        <v>11</v>
      </c>
      <c r="O30" s="46">
        <v>0</v>
      </c>
      <c r="P30" s="46">
        <v>4</v>
      </c>
      <c r="Q30" s="46">
        <v>0</v>
      </c>
      <c r="R30" s="46">
        <v>1</v>
      </c>
      <c r="S30" s="46">
        <v>5</v>
      </c>
      <c r="T30" s="46">
        <v>0</v>
      </c>
      <c r="U30" s="46">
        <v>0</v>
      </c>
      <c r="V30" s="46">
        <v>0</v>
      </c>
      <c r="W30" s="59">
        <f t="shared" si="1"/>
        <v>98</v>
      </c>
    </row>
    <row r="31" spans="1:23" ht="17.25" customHeight="1">
      <c r="A31" s="162" t="s">
        <v>39</v>
      </c>
      <c r="B31" s="163"/>
      <c r="C31" s="33">
        <v>0</v>
      </c>
      <c r="D31" s="49">
        <v>11</v>
      </c>
      <c r="E31" s="66">
        <v>4</v>
      </c>
      <c r="F31" s="49">
        <v>0</v>
      </c>
      <c r="G31" s="49">
        <v>0</v>
      </c>
      <c r="H31" s="49">
        <v>0</v>
      </c>
      <c r="I31" s="49">
        <v>0</v>
      </c>
      <c r="J31" s="49">
        <v>67</v>
      </c>
      <c r="K31" s="46">
        <v>1</v>
      </c>
      <c r="L31" s="49">
        <v>0</v>
      </c>
      <c r="M31" s="49">
        <v>0</v>
      </c>
      <c r="N31" s="49">
        <v>6</v>
      </c>
      <c r="O31" s="49">
        <v>0</v>
      </c>
      <c r="P31" s="46">
        <v>0</v>
      </c>
      <c r="Q31" s="49">
        <v>0</v>
      </c>
      <c r="R31" s="49">
        <v>5</v>
      </c>
      <c r="S31" s="49">
        <v>0</v>
      </c>
      <c r="T31" s="49">
        <v>0</v>
      </c>
      <c r="U31" s="49">
        <v>5</v>
      </c>
      <c r="V31" s="49">
        <v>0</v>
      </c>
      <c r="W31" s="59">
        <f t="shared" si="1"/>
        <v>99</v>
      </c>
    </row>
    <row r="32" spans="1:23" ht="29.25" customHeight="1">
      <c r="A32" s="11" t="s">
        <v>35</v>
      </c>
      <c r="B32" s="12" t="s">
        <v>43</v>
      </c>
      <c r="C32" s="46">
        <v>0</v>
      </c>
      <c r="D32" s="46">
        <v>0</v>
      </c>
      <c r="E32" s="64">
        <v>32</v>
      </c>
      <c r="F32" s="46">
        <v>43</v>
      </c>
      <c r="G32" s="46">
        <v>21</v>
      </c>
      <c r="H32" s="46">
        <v>12</v>
      </c>
      <c r="I32" s="46">
        <v>22</v>
      </c>
      <c r="J32" s="46">
        <v>95</v>
      </c>
      <c r="K32" s="46">
        <v>22</v>
      </c>
      <c r="L32" s="46">
        <v>0</v>
      </c>
      <c r="M32" s="46">
        <v>37</v>
      </c>
      <c r="N32" s="46">
        <v>22</v>
      </c>
      <c r="O32" s="46">
        <v>7</v>
      </c>
      <c r="P32" s="46">
        <v>8</v>
      </c>
      <c r="Q32" s="46">
        <v>15</v>
      </c>
      <c r="R32" s="46">
        <v>59</v>
      </c>
      <c r="S32" s="46">
        <v>10</v>
      </c>
      <c r="T32" s="46">
        <v>11</v>
      </c>
      <c r="U32" s="46">
        <v>2</v>
      </c>
      <c r="V32" s="46">
        <v>2</v>
      </c>
      <c r="W32" s="59">
        <f t="shared" si="1"/>
        <v>420</v>
      </c>
    </row>
    <row r="33" spans="1:23" ht="43.5" customHeight="1">
      <c r="A33" s="11" t="s">
        <v>40</v>
      </c>
      <c r="B33" s="20" t="s">
        <v>44</v>
      </c>
      <c r="C33" s="44">
        <v>3</v>
      </c>
      <c r="D33" s="46">
        <v>12</v>
      </c>
      <c r="E33" s="64">
        <v>43</v>
      </c>
      <c r="F33" s="46">
        <v>47</v>
      </c>
      <c r="G33" s="46">
        <v>7</v>
      </c>
      <c r="H33" s="46">
        <v>11</v>
      </c>
      <c r="I33" s="46">
        <v>25</v>
      </c>
      <c r="J33" s="46">
        <v>72</v>
      </c>
      <c r="K33" s="46">
        <v>7</v>
      </c>
      <c r="L33" s="46">
        <v>4</v>
      </c>
      <c r="M33" s="46">
        <v>37</v>
      </c>
      <c r="N33" s="46">
        <v>11</v>
      </c>
      <c r="O33" s="46">
        <v>5</v>
      </c>
      <c r="P33" s="46">
        <v>12</v>
      </c>
      <c r="Q33" s="46">
        <v>23</v>
      </c>
      <c r="R33" s="46">
        <v>22</v>
      </c>
      <c r="S33" s="46">
        <v>7</v>
      </c>
      <c r="T33" s="46">
        <v>19</v>
      </c>
      <c r="U33" s="46">
        <v>3</v>
      </c>
      <c r="V33" s="46">
        <v>1</v>
      </c>
      <c r="W33" s="59">
        <f t="shared" si="1"/>
        <v>371</v>
      </c>
    </row>
    <row r="34" spans="1:23" ht="29.25" customHeight="1">
      <c r="A34" s="11" t="s">
        <v>41</v>
      </c>
      <c r="B34" s="19" t="s">
        <v>45</v>
      </c>
      <c r="C34" s="46">
        <v>0</v>
      </c>
      <c r="D34" s="46">
        <v>1</v>
      </c>
      <c r="E34" s="64">
        <v>23</v>
      </c>
      <c r="F34" s="46">
        <v>20</v>
      </c>
      <c r="G34" s="46">
        <v>1</v>
      </c>
      <c r="H34" s="46">
        <v>0</v>
      </c>
      <c r="I34" s="46">
        <v>8</v>
      </c>
      <c r="J34" s="46">
        <v>11</v>
      </c>
      <c r="K34" s="46">
        <v>0</v>
      </c>
      <c r="L34" s="46">
        <v>0</v>
      </c>
      <c r="M34" s="46">
        <v>3</v>
      </c>
      <c r="N34" s="46">
        <v>3</v>
      </c>
      <c r="O34" s="46">
        <v>5</v>
      </c>
      <c r="P34" s="46">
        <v>3</v>
      </c>
      <c r="Q34" s="46">
        <v>2</v>
      </c>
      <c r="R34" s="46">
        <v>22</v>
      </c>
      <c r="S34" s="46">
        <v>1</v>
      </c>
      <c r="T34" s="46">
        <v>1</v>
      </c>
      <c r="U34" s="46">
        <v>2</v>
      </c>
      <c r="V34" s="46">
        <v>0</v>
      </c>
      <c r="W34" s="59">
        <f t="shared" si="1"/>
        <v>106</v>
      </c>
    </row>
    <row r="35" spans="1:23" ht="32.25" customHeight="1">
      <c r="A35" s="11" t="s">
        <v>42</v>
      </c>
      <c r="B35" s="20" t="s">
        <v>73</v>
      </c>
      <c r="C35" s="47">
        <v>1100000</v>
      </c>
      <c r="D35" s="38">
        <v>3450000</v>
      </c>
      <c r="E35" s="67">
        <v>0</v>
      </c>
      <c r="F35" s="51">
        <v>0</v>
      </c>
      <c r="G35" s="47">
        <v>5647349</v>
      </c>
      <c r="H35" s="47">
        <v>0</v>
      </c>
      <c r="I35" s="47">
        <v>1185571</v>
      </c>
      <c r="J35" s="47">
        <v>18037460</v>
      </c>
      <c r="K35" s="47">
        <v>0</v>
      </c>
      <c r="L35" s="47">
        <v>0</v>
      </c>
      <c r="M35" s="47">
        <v>155400</v>
      </c>
      <c r="N35" s="47">
        <v>5214364</v>
      </c>
      <c r="O35" s="47">
        <v>2628437</v>
      </c>
      <c r="P35" s="55">
        <v>315480</v>
      </c>
      <c r="Q35" s="47">
        <v>801000</v>
      </c>
      <c r="R35" s="47">
        <v>0</v>
      </c>
      <c r="S35" s="47">
        <v>0</v>
      </c>
      <c r="T35" s="38">
        <v>7500000</v>
      </c>
      <c r="U35" s="47">
        <v>0</v>
      </c>
      <c r="V35" s="25">
        <v>0</v>
      </c>
      <c r="W35" s="61">
        <f t="shared" si="1"/>
        <v>46035061</v>
      </c>
    </row>
    <row r="36" spans="1:15" ht="9.75" customHeight="1">
      <c r="A36" s="164"/>
      <c r="B36" s="164"/>
      <c r="C36" s="164"/>
      <c r="D36" s="164"/>
      <c r="H36" s="1"/>
      <c r="I36" s="13"/>
      <c r="J36" s="10"/>
      <c r="K36" s="1"/>
      <c r="L36" s="1"/>
      <c r="M36" s="1"/>
      <c r="N36" s="13"/>
      <c r="O36" s="1"/>
    </row>
    <row r="37" spans="1:13" ht="12.75" customHeight="1">
      <c r="A37" s="6"/>
      <c r="E37" s="26" t="s">
        <v>66</v>
      </c>
      <c r="F37" s="26"/>
      <c r="G37" s="26"/>
      <c r="H37" s="27"/>
      <c r="I37" s="28"/>
      <c r="J37" s="29" t="s">
        <v>67</v>
      </c>
      <c r="K37" s="27" t="s">
        <v>68</v>
      </c>
      <c r="L37" s="27"/>
      <c r="M37" s="26"/>
    </row>
    <row r="38" spans="1:12" ht="3.75" customHeight="1" hidden="1">
      <c r="A38" s="8"/>
      <c r="H38" s="1"/>
      <c r="I38" s="1"/>
      <c r="J38" s="1"/>
      <c r="K38" s="1"/>
      <c r="L38" s="1"/>
    </row>
    <row r="39" spans="2:7" ht="24" customHeight="1">
      <c r="B39" s="30" t="s">
        <v>69</v>
      </c>
      <c r="G39" s="9"/>
    </row>
    <row r="42" ht="12.75">
      <c r="B42" s="7" t="s">
        <v>14</v>
      </c>
    </row>
  </sheetData>
  <sheetProtection/>
  <mergeCells count="14">
    <mergeCell ref="A31:B31"/>
    <mergeCell ref="A36:D36"/>
    <mergeCell ref="A14:B14"/>
    <mergeCell ref="A15:B15"/>
    <mergeCell ref="A17:B17"/>
    <mergeCell ref="A28:B28"/>
    <mergeCell ref="A29:B29"/>
    <mergeCell ref="A30:B30"/>
    <mergeCell ref="A1:W1"/>
    <mergeCell ref="A2:W2"/>
    <mergeCell ref="A3:W3"/>
    <mergeCell ref="W6:W7"/>
    <mergeCell ref="A12:B12"/>
    <mergeCell ref="A13:B13"/>
  </mergeCells>
  <printOptions/>
  <pageMargins left="0.11811023622047245" right="0.11811023622047245" top="0.15748031496062992" bottom="0.1968503937007874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tabSelected="1" view="pageBreakPreview" zoomScale="87" zoomScaleSheetLayoutView="87" workbookViewId="0" topLeftCell="A1">
      <selection activeCell="U7" sqref="U7"/>
    </sheetView>
  </sheetViews>
  <sheetFormatPr defaultColWidth="9.140625" defaultRowHeight="12.75"/>
  <cols>
    <col min="1" max="1" width="4.28125" style="3" customWidth="1"/>
    <col min="2" max="2" width="34.140625" style="7" customWidth="1"/>
    <col min="3" max="3" width="7.00390625" style="3" customWidth="1"/>
    <col min="4" max="4" width="7.140625" style="3" customWidth="1"/>
    <col min="5" max="5" width="7.28125" style="3" customWidth="1"/>
    <col min="6" max="6" width="7.00390625" style="3" customWidth="1"/>
    <col min="7" max="7" width="7.140625" style="3" customWidth="1"/>
    <col min="8" max="8" width="7.00390625" style="3" customWidth="1"/>
    <col min="9" max="9" width="6.8515625" style="3" customWidth="1"/>
    <col min="10" max="11" width="7.421875" style="3" customWidth="1"/>
    <col min="12" max="12" width="7.28125" style="3" customWidth="1"/>
    <col min="13" max="13" width="7.421875" style="3" customWidth="1"/>
    <col min="14" max="14" width="6.7109375" style="3" customWidth="1"/>
    <col min="15" max="16" width="7.00390625" style="3" customWidth="1"/>
    <col min="17" max="17" width="6.8515625" style="3" customWidth="1"/>
    <col min="18" max="18" width="7.28125" style="3" customWidth="1"/>
    <col min="19" max="19" width="7.00390625" style="3" customWidth="1"/>
    <col min="20" max="20" width="7.140625" style="3" customWidth="1"/>
    <col min="21" max="21" width="6.57421875" style="3" customWidth="1"/>
    <col min="22" max="22" width="7.00390625" style="3" customWidth="1"/>
    <col min="23" max="24" width="6.421875" style="3" customWidth="1"/>
    <col min="25" max="25" width="5.7109375" style="3" customWidth="1"/>
    <col min="26" max="27" width="6.140625" style="3" customWidth="1"/>
    <col min="28" max="28" width="6.8515625" style="3" customWidth="1"/>
    <col min="29" max="29" width="4.421875" style="3" customWidth="1"/>
    <col min="30" max="30" width="10.57421875" style="3" customWidth="1"/>
    <col min="31" max="16384" width="9.140625" style="3" customWidth="1"/>
  </cols>
  <sheetData>
    <row r="1" spans="1:30" ht="15.75">
      <c r="A1" s="157" t="s">
        <v>108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 ht="15.75">
      <c r="A2" s="157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0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16" ht="4.5" customHeight="1" hidden="1">
      <c r="A4" s="4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30" ht="7.5" customHeight="1" hidden="1">
      <c r="A5" s="4"/>
      <c r="B5" s="2"/>
      <c r="AD5" s="1"/>
    </row>
    <row r="6" spans="1:30" s="5" customFormat="1" ht="24" customHeight="1">
      <c r="A6" s="31" t="s">
        <v>47</v>
      </c>
      <c r="B6" s="31" t="s">
        <v>46</v>
      </c>
      <c r="C6" s="135" t="s">
        <v>48</v>
      </c>
      <c r="D6" s="150" t="s">
        <v>15</v>
      </c>
      <c r="E6" s="135" t="s">
        <v>49</v>
      </c>
      <c r="F6" s="151" t="s">
        <v>106</v>
      </c>
      <c r="G6" s="135" t="s">
        <v>51</v>
      </c>
      <c r="H6" s="135" t="s">
        <v>18</v>
      </c>
      <c r="I6" s="135" t="s">
        <v>16</v>
      </c>
      <c r="J6" s="135" t="s">
        <v>20</v>
      </c>
      <c r="K6" s="135" t="s">
        <v>52</v>
      </c>
      <c r="L6" s="135" t="s">
        <v>19</v>
      </c>
      <c r="M6" s="135" t="s">
        <v>53</v>
      </c>
      <c r="N6" s="135" t="s">
        <v>54</v>
      </c>
      <c r="O6" s="135" t="s">
        <v>65</v>
      </c>
      <c r="P6" s="135" t="s">
        <v>55</v>
      </c>
      <c r="Q6" s="135" t="s">
        <v>56</v>
      </c>
      <c r="R6" s="135" t="s">
        <v>17</v>
      </c>
      <c r="S6" s="135" t="s">
        <v>57</v>
      </c>
      <c r="T6" s="135" t="s">
        <v>78</v>
      </c>
      <c r="U6" s="135" t="s">
        <v>87</v>
      </c>
      <c r="V6" s="135" t="s">
        <v>107</v>
      </c>
      <c r="W6" s="135" t="s">
        <v>126</v>
      </c>
      <c r="X6" s="135" t="s">
        <v>127</v>
      </c>
      <c r="Y6" s="135" t="s">
        <v>79</v>
      </c>
      <c r="Z6" s="135" t="s">
        <v>128</v>
      </c>
      <c r="AA6" s="135" t="s">
        <v>129</v>
      </c>
      <c r="AB6" s="135" t="s">
        <v>125</v>
      </c>
      <c r="AC6" s="152" t="s">
        <v>71</v>
      </c>
      <c r="AD6" s="158" t="s">
        <v>21</v>
      </c>
    </row>
    <row r="7" spans="1:30" s="34" customFormat="1" ht="14.25" customHeight="1">
      <c r="A7" s="35"/>
      <c r="B7" s="35"/>
      <c r="C7" s="53">
        <v>1</v>
      </c>
      <c r="D7" s="53">
        <v>2</v>
      </c>
      <c r="E7" s="50">
        <v>3</v>
      </c>
      <c r="F7" s="53">
        <v>4</v>
      </c>
      <c r="G7" s="50">
        <v>5</v>
      </c>
      <c r="H7" s="50">
        <v>6</v>
      </c>
      <c r="I7" s="53">
        <v>7</v>
      </c>
      <c r="J7" s="53">
        <v>8</v>
      </c>
      <c r="K7" s="50">
        <v>9</v>
      </c>
      <c r="L7" s="53">
        <v>10</v>
      </c>
      <c r="M7" s="53">
        <v>11</v>
      </c>
      <c r="N7" s="50">
        <v>12</v>
      </c>
      <c r="O7" s="53">
        <v>13</v>
      </c>
      <c r="P7" s="53">
        <v>14</v>
      </c>
      <c r="Q7" s="50">
        <v>15</v>
      </c>
      <c r="R7" s="53">
        <v>16</v>
      </c>
      <c r="S7" s="53">
        <v>17</v>
      </c>
      <c r="T7" s="50">
        <v>18</v>
      </c>
      <c r="U7" s="50">
        <v>19</v>
      </c>
      <c r="V7" s="50">
        <v>20</v>
      </c>
      <c r="W7" s="50"/>
      <c r="X7" s="50"/>
      <c r="Y7" s="50">
        <v>21</v>
      </c>
      <c r="Z7" s="50"/>
      <c r="AA7" s="50"/>
      <c r="AB7" s="50">
        <v>22</v>
      </c>
      <c r="AC7" s="53">
        <v>23</v>
      </c>
      <c r="AD7" s="159"/>
    </row>
    <row r="8" spans="1:30" ht="54" customHeight="1">
      <c r="A8" s="138" t="s">
        <v>0</v>
      </c>
      <c r="B8" s="12" t="s">
        <v>109</v>
      </c>
      <c r="C8" s="44">
        <v>212</v>
      </c>
      <c r="D8" s="44">
        <v>462</v>
      </c>
      <c r="E8" s="44">
        <v>804</v>
      </c>
      <c r="F8" s="44">
        <v>422</v>
      </c>
      <c r="G8" s="72">
        <v>574</v>
      </c>
      <c r="H8" s="133">
        <v>413</v>
      </c>
      <c r="I8" s="44">
        <v>552</v>
      </c>
      <c r="J8" s="44">
        <v>800</v>
      </c>
      <c r="K8" s="44">
        <v>298</v>
      </c>
      <c r="L8" s="44">
        <v>518</v>
      </c>
      <c r="M8" s="72">
        <v>526</v>
      </c>
      <c r="N8" s="44">
        <v>55</v>
      </c>
      <c r="O8" s="44">
        <v>562</v>
      </c>
      <c r="P8" s="44">
        <v>304</v>
      </c>
      <c r="Q8" s="44">
        <v>585</v>
      </c>
      <c r="R8" s="44">
        <v>565</v>
      </c>
      <c r="S8" s="44">
        <v>386</v>
      </c>
      <c r="T8" s="143">
        <v>1153</v>
      </c>
      <c r="U8" s="72">
        <v>113</v>
      </c>
      <c r="V8" s="72">
        <v>25</v>
      </c>
      <c r="W8" s="72">
        <v>1</v>
      </c>
      <c r="X8" s="72">
        <v>1</v>
      </c>
      <c r="Y8" s="72">
        <v>1</v>
      </c>
      <c r="Z8" s="72">
        <v>1</v>
      </c>
      <c r="AA8" s="72">
        <v>1</v>
      </c>
      <c r="AB8" s="72">
        <v>1</v>
      </c>
      <c r="AC8" s="44">
        <v>1</v>
      </c>
      <c r="AD8" s="60">
        <f aca="true" t="shared" si="0" ref="AD8:AD15">C8+D8+E8+F8+G8+H8+I8+J8+K8+L8+M8+N8+O8+P8+Q8+R8+S8+T8+U8+V8+Y8+AB8+AC8</f>
        <v>9332</v>
      </c>
    </row>
    <row r="9" spans="1:30" ht="53.25" customHeight="1">
      <c r="A9" s="138" t="s">
        <v>1</v>
      </c>
      <c r="B9" s="12" t="s">
        <v>110</v>
      </c>
      <c r="C9" s="132">
        <f>C10+C11+C12</f>
        <v>212</v>
      </c>
      <c r="D9" s="132">
        <f aca="true" t="shared" si="1" ref="D9:AC9">D10+D11+D12</f>
        <v>442</v>
      </c>
      <c r="E9" s="132">
        <f t="shared" si="1"/>
        <v>804</v>
      </c>
      <c r="F9" s="132">
        <f t="shared" si="1"/>
        <v>420</v>
      </c>
      <c r="G9" s="132">
        <f t="shared" si="1"/>
        <v>574</v>
      </c>
      <c r="H9" s="132">
        <f t="shared" si="1"/>
        <v>408</v>
      </c>
      <c r="I9" s="132">
        <f t="shared" si="1"/>
        <v>552</v>
      </c>
      <c r="J9" s="132">
        <f t="shared" si="1"/>
        <v>786</v>
      </c>
      <c r="K9" s="132">
        <f t="shared" si="1"/>
        <v>290</v>
      </c>
      <c r="L9" s="132">
        <f t="shared" si="1"/>
        <v>518</v>
      </c>
      <c r="M9" s="132">
        <f t="shared" si="1"/>
        <v>526</v>
      </c>
      <c r="N9" s="132">
        <f t="shared" si="1"/>
        <v>55</v>
      </c>
      <c r="O9" s="132">
        <f t="shared" si="1"/>
        <v>562</v>
      </c>
      <c r="P9" s="132">
        <f t="shared" si="1"/>
        <v>300</v>
      </c>
      <c r="Q9" s="132">
        <f t="shared" si="1"/>
        <v>554</v>
      </c>
      <c r="R9" s="132">
        <f t="shared" si="1"/>
        <v>563</v>
      </c>
      <c r="S9" s="132">
        <f t="shared" si="1"/>
        <v>386</v>
      </c>
      <c r="T9" s="132">
        <f t="shared" si="1"/>
        <v>1153</v>
      </c>
      <c r="U9" s="132">
        <v>113</v>
      </c>
      <c r="V9" s="132">
        <f t="shared" si="1"/>
        <v>25</v>
      </c>
      <c r="W9" s="132">
        <v>1</v>
      </c>
      <c r="X9" s="132">
        <v>1</v>
      </c>
      <c r="Y9" s="132">
        <v>1</v>
      </c>
      <c r="Z9" s="132">
        <v>1</v>
      </c>
      <c r="AA9" s="132">
        <v>1</v>
      </c>
      <c r="AB9" s="132">
        <v>1</v>
      </c>
      <c r="AC9" s="132">
        <f t="shared" si="1"/>
        <v>1</v>
      </c>
      <c r="AD9" s="60">
        <f t="shared" si="0"/>
        <v>9246</v>
      </c>
    </row>
    <row r="10" spans="1:30" ht="39" customHeight="1">
      <c r="A10" s="174" t="s">
        <v>111</v>
      </c>
      <c r="B10" s="175"/>
      <c r="C10" s="132">
        <v>68</v>
      </c>
      <c r="D10" s="44">
        <v>327</v>
      </c>
      <c r="E10" s="44">
        <v>5</v>
      </c>
      <c r="F10" s="44">
        <v>188</v>
      </c>
      <c r="G10" s="72">
        <v>161</v>
      </c>
      <c r="H10" s="133">
        <v>68</v>
      </c>
      <c r="I10" s="44">
        <v>324</v>
      </c>
      <c r="J10" s="44">
        <v>2</v>
      </c>
      <c r="K10" s="132">
        <v>17</v>
      </c>
      <c r="L10" s="44">
        <v>28</v>
      </c>
      <c r="M10" s="132">
        <v>11</v>
      </c>
      <c r="N10" s="149"/>
      <c r="O10" s="44">
        <v>158</v>
      </c>
      <c r="P10" s="72">
        <v>27</v>
      </c>
      <c r="Q10" s="44"/>
      <c r="R10" s="132">
        <v>81</v>
      </c>
      <c r="S10" s="44">
        <v>56</v>
      </c>
      <c r="T10" s="143">
        <v>1138</v>
      </c>
      <c r="U10" s="72">
        <v>18</v>
      </c>
      <c r="V10" s="72">
        <v>6</v>
      </c>
      <c r="W10" s="72"/>
      <c r="X10" s="72"/>
      <c r="Y10" s="72"/>
      <c r="Z10" s="72"/>
      <c r="AA10" s="72"/>
      <c r="AB10" s="72"/>
      <c r="AC10" s="44"/>
      <c r="AD10" s="60">
        <f t="shared" si="0"/>
        <v>2683</v>
      </c>
    </row>
    <row r="11" spans="1:30" ht="36.75" customHeight="1">
      <c r="A11" s="176" t="s">
        <v>112</v>
      </c>
      <c r="B11" s="177"/>
      <c r="C11" s="45">
        <v>144</v>
      </c>
      <c r="D11" s="45">
        <v>115</v>
      </c>
      <c r="E11" s="45"/>
      <c r="F11" s="45">
        <v>232</v>
      </c>
      <c r="G11" s="45">
        <v>413</v>
      </c>
      <c r="H11" s="45">
        <v>340</v>
      </c>
      <c r="I11" s="45">
        <v>228</v>
      </c>
      <c r="J11" s="45">
        <v>784</v>
      </c>
      <c r="K11" s="45">
        <v>273</v>
      </c>
      <c r="L11" s="45">
        <v>490</v>
      </c>
      <c r="M11" s="45">
        <v>389</v>
      </c>
      <c r="N11" s="45">
        <v>55</v>
      </c>
      <c r="O11" s="45">
        <v>404</v>
      </c>
      <c r="P11" s="45">
        <v>104</v>
      </c>
      <c r="Q11" s="45">
        <v>554</v>
      </c>
      <c r="R11" s="45">
        <v>399</v>
      </c>
      <c r="S11" s="45">
        <v>261</v>
      </c>
      <c r="T11" s="45">
        <v>15</v>
      </c>
      <c r="U11" s="45">
        <v>95</v>
      </c>
      <c r="V11" s="45">
        <v>19</v>
      </c>
      <c r="W11" s="45"/>
      <c r="X11" s="45"/>
      <c r="Y11" s="45"/>
      <c r="Z11" s="45"/>
      <c r="AA11" s="45"/>
      <c r="AB11" s="45"/>
      <c r="AC11" s="45">
        <v>1</v>
      </c>
      <c r="AD11" s="60">
        <f t="shared" si="0"/>
        <v>5315</v>
      </c>
    </row>
    <row r="12" spans="1:30" ht="52.5" customHeight="1">
      <c r="A12" s="160" t="s">
        <v>113</v>
      </c>
      <c r="B12" s="173"/>
      <c r="C12" s="132"/>
      <c r="D12" s="44"/>
      <c r="E12" s="44">
        <v>799</v>
      </c>
      <c r="F12" s="44"/>
      <c r="G12" s="72"/>
      <c r="H12" s="133"/>
      <c r="I12" s="44"/>
      <c r="J12" s="44"/>
      <c r="K12" s="132"/>
      <c r="L12" s="44"/>
      <c r="M12" s="132">
        <v>126</v>
      </c>
      <c r="N12" s="44"/>
      <c r="O12" s="44"/>
      <c r="P12" s="44">
        <v>169</v>
      </c>
      <c r="Q12" s="45"/>
      <c r="R12" s="132">
        <v>83</v>
      </c>
      <c r="S12" s="44">
        <v>69</v>
      </c>
      <c r="T12" s="72"/>
      <c r="U12" s="72"/>
      <c r="V12" s="72"/>
      <c r="W12" s="72"/>
      <c r="X12" s="72"/>
      <c r="Y12" s="72"/>
      <c r="Z12" s="72"/>
      <c r="AA12" s="72"/>
      <c r="AB12" s="72"/>
      <c r="AC12" s="44"/>
      <c r="AD12" s="60">
        <f t="shared" si="0"/>
        <v>1246</v>
      </c>
    </row>
    <row r="13" spans="1:30" ht="42" customHeight="1">
      <c r="A13" s="138" t="s">
        <v>2</v>
      </c>
      <c r="B13" s="18" t="s">
        <v>123</v>
      </c>
      <c r="C13" s="132"/>
      <c r="D13" s="44"/>
      <c r="E13" s="44"/>
      <c r="F13" s="44"/>
      <c r="G13" s="72"/>
      <c r="H13" s="133"/>
      <c r="I13" s="44"/>
      <c r="J13" s="44"/>
      <c r="K13" s="132"/>
      <c r="L13" s="44"/>
      <c r="M13" s="132"/>
      <c r="N13" s="44"/>
      <c r="O13" s="44"/>
      <c r="P13" s="44"/>
      <c r="Q13" s="72"/>
      <c r="R13" s="132"/>
      <c r="S13" s="44"/>
      <c r="T13" s="72"/>
      <c r="U13" s="72"/>
      <c r="V13" s="72"/>
      <c r="W13" s="72"/>
      <c r="X13" s="72"/>
      <c r="Y13" s="72"/>
      <c r="Z13" s="72"/>
      <c r="AA13" s="72"/>
      <c r="AB13" s="72"/>
      <c r="AC13" s="44"/>
      <c r="AD13" s="60">
        <f t="shared" si="0"/>
        <v>0</v>
      </c>
    </row>
    <row r="14" spans="1:30" ht="51" customHeight="1">
      <c r="A14" s="44" t="s">
        <v>3</v>
      </c>
      <c r="B14" s="15" t="s">
        <v>114</v>
      </c>
      <c r="C14" s="132"/>
      <c r="D14" s="44">
        <v>20</v>
      </c>
      <c r="E14" s="44"/>
      <c r="F14" s="44">
        <v>2</v>
      </c>
      <c r="G14" s="72"/>
      <c r="H14" s="133">
        <v>5</v>
      </c>
      <c r="I14" s="44"/>
      <c r="J14" s="44">
        <v>14</v>
      </c>
      <c r="K14" s="132">
        <v>8</v>
      </c>
      <c r="L14" s="44"/>
      <c r="M14" s="132"/>
      <c r="N14" s="44"/>
      <c r="O14" s="44"/>
      <c r="P14" s="44">
        <v>4</v>
      </c>
      <c r="Q14" s="45">
        <v>31</v>
      </c>
      <c r="R14" s="132">
        <v>2</v>
      </c>
      <c r="S14" s="44"/>
      <c r="T14" s="72"/>
      <c r="U14" s="72"/>
      <c r="V14" s="72"/>
      <c r="W14" s="72"/>
      <c r="X14" s="72"/>
      <c r="Y14" s="72"/>
      <c r="Z14" s="72"/>
      <c r="AA14" s="72"/>
      <c r="AB14" s="72"/>
      <c r="AC14" s="44"/>
      <c r="AD14" s="60">
        <f t="shared" si="0"/>
        <v>86</v>
      </c>
    </row>
    <row r="15" spans="1:30" ht="67.5" customHeight="1">
      <c r="A15" s="44" t="s">
        <v>4</v>
      </c>
      <c r="B15" s="15" t="s">
        <v>115</v>
      </c>
      <c r="C15" s="140">
        <v>22719</v>
      </c>
      <c r="D15" s="141">
        <v>47325</v>
      </c>
      <c r="E15" s="141">
        <v>36002</v>
      </c>
      <c r="F15" s="141">
        <v>27356</v>
      </c>
      <c r="G15" s="143">
        <v>32284</v>
      </c>
      <c r="H15" s="148">
        <v>30233</v>
      </c>
      <c r="I15" s="141">
        <v>31074</v>
      </c>
      <c r="J15" s="141">
        <v>65385</v>
      </c>
      <c r="K15" s="140">
        <v>18779</v>
      </c>
      <c r="L15" s="141">
        <v>37130</v>
      </c>
      <c r="M15" s="140">
        <v>35804</v>
      </c>
      <c r="N15" s="141">
        <v>3517</v>
      </c>
      <c r="O15" s="141">
        <v>45092</v>
      </c>
      <c r="P15" s="141">
        <v>31842</v>
      </c>
      <c r="Q15" s="142">
        <v>38266</v>
      </c>
      <c r="R15" s="140">
        <v>31011</v>
      </c>
      <c r="S15" s="141">
        <v>26236</v>
      </c>
      <c r="T15" s="143">
        <v>96598</v>
      </c>
      <c r="U15" s="143">
        <v>10722</v>
      </c>
      <c r="V15" s="143">
        <v>1800</v>
      </c>
      <c r="W15" s="143"/>
      <c r="X15" s="143"/>
      <c r="Y15" s="143">
        <v>3026</v>
      </c>
      <c r="Z15" s="143"/>
      <c r="AA15" s="143"/>
      <c r="AB15" s="143">
        <v>1787</v>
      </c>
      <c r="AC15" s="44">
        <v>17</v>
      </c>
      <c r="AD15" s="153">
        <f t="shared" si="0"/>
        <v>674005</v>
      </c>
    </row>
    <row r="16" spans="1:30" ht="51" customHeight="1">
      <c r="A16" s="139" t="s">
        <v>5</v>
      </c>
      <c r="B16" s="17" t="s">
        <v>116</v>
      </c>
      <c r="C16" s="140">
        <f>C17+C18</f>
        <v>18693</v>
      </c>
      <c r="D16" s="140">
        <f>D17+D18</f>
        <v>35971</v>
      </c>
      <c r="E16" s="140">
        <f>E17+E18</f>
        <v>36002</v>
      </c>
      <c r="F16" s="141">
        <f>F17+F18</f>
        <v>27465</v>
      </c>
      <c r="G16" s="141">
        <f aca="true" t="shared" si="2" ref="G16:AD16">G17+G18</f>
        <v>32284</v>
      </c>
      <c r="H16" s="141">
        <f t="shared" si="2"/>
        <v>30233</v>
      </c>
      <c r="I16" s="141">
        <f t="shared" si="2"/>
        <v>27836</v>
      </c>
      <c r="J16" s="141">
        <f t="shared" si="2"/>
        <v>65139</v>
      </c>
      <c r="K16" s="141">
        <f t="shared" si="2"/>
        <v>18779</v>
      </c>
      <c r="L16" s="141">
        <f t="shared" si="2"/>
        <v>37130</v>
      </c>
      <c r="M16" s="141">
        <f t="shared" si="2"/>
        <v>35804</v>
      </c>
      <c r="N16" s="141">
        <f t="shared" si="2"/>
        <v>3246</v>
      </c>
      <c r="O16" s="141">
        <f t="shared" si="2"/>
        <v>45092</v>
      </c>
      <c r="P16" s="141">
        <f t="shared" si="2"/>
        <v>29060</v>
      </c>
      <c r="Q16" s="141">
        <f t="shared" si="2"/>
        <v>38266</v>
      </c>
      <c r="R16" s="141">
        <f t="shared" si="2"/>
        <v>26831</v>
      </c>
      <c r="S16" s="141">
        <f t="shared" si="2"/>
        <v>26236</v>
      </c>
      <c r="T16" s="141">
        <f t="shared" si="2"/>
        <v>96598</v>
      </c>
      <c r="U16" s="141">
        <f t="shared" si="2"/>
        <v>10722</v>
      </c>
      <c r="V16" s="141">
        <f t="shared" si="2"/>
        <v>1800</v>
      </c>
      <c r="W16" s="141">
        <v>1577</v>
      </c>
      <c r="X16" s="141">
        <v>605</v>
      </c>
      <c r="Y16" s="141">
        <f t="shared" si="2"/>
        <v>1772</v>
      </c>
      <c r="Z16" s="141">
        <v>406</v>
      </c>
      <c r="AA16" s="141">
        <v>61</v>
      </c>
      <c r="AB16" s="141">
        <v>772</v>
      </c>
      <c r="AC16" s="141">
        <f t="shared" si="2"/>
        <v>17</v>
      </c>
      <c r="AD16" s="154">
        <f t="shared" si="2"/>
        <v>645748</v>
      </c>
    </row>
    <row r="17" spans="1:30" ht="36.75" customHeight="1">
      <c r="A17" s="168" t="s">
        <v>117</v>
      </c>
      <c r="B17" s="172"/>
      <c r="C17" s="140">
        <v>18693</v>
      </c>
      <c r="D17" s="141">
        <v>32061</v>
      </c>
      <c r="E17" s="141">
        <v>36002</v>
      </c>
      <c r="F17" s="141">
        <v>27356</v>
      </c>
      <c r="G17" s="143">
        <v>32284</v>
      </c>
      <c r="H17" s="148">
        <v>30233</v>
      </c>
      <c r="I17" s="141">
        <v>27835</v>
      </c>
      <c r="J17" s="141">
        <v>65139</v>
      </c>
      <c r="K17" s="140">
        <v>18779</v>
      </c>
      <c r="L17" s="141">
        <v>36725</v>
      </c>
      <c r="M17" s="140">
        <v>35123</v>
      </c>
      <c r="N17" s="141">
        <v>3246</v>
      </c>
      <c r="O17" s="141">
        <v>45092</v>
      </c>
      <c r="P17" s="141">
        <v>29060</v>
      </c>
      <c r="Q17" s="142">
        <v>38266</v>
      </c>
      <c r="R17" s="140">
        <v>26831</v>
      </c>
      <c r="S17" s="141">
        <v>24747</v>
      </c>
      <c r="T17" s="143">
        <v>95327</v>
      </c>
      <c r="U17" s="143">
        <v>10722</v>
      </c>
      <c r="V17" s="143">
        <v>1677</v>
      </c>
      <c r="W17" s="143">
        <v>1577</v>
      </c>
      <c r="X17" s="143">
        <v>605</v>
      </c>
      <c r="Y17" s="143">
        <v>1772</v>
      </c>
      <c r="Z17" s="143">
        <v>406</v>
      </c>
      <c r="AA17" s="143">
        <v>61</v>
      </c>
      <c r="AB17" s="143">
        <v>772</v>
      </c>
      <c r="AC17" s="44">
        <v>17</v>
      </c>
      <c r="AD17" s="60">
        <f aca="true" t="shared" si="3" ref="AD17:AD22">C17+D17+E17+F17+G17+H17+I17+J17+K17+L17+M17+N17+O17+P17+Q17+R17+S17+T17+U17+V17+Y17+AB17+AC17</f>
        <v>637759</v>
      </c>
    </row>
    <row r="18" spans="1:30" ht="33.75" customHeight="1">
      <c r="A18" s="168" t="s">
        <v>118</v>
      </c>
      <c r="B18" s="169"/>
      <c r="C18" s="132"/>
      <c r="D18" s="141">
        <v>3910</v>
      </c>
      <c r="E18" s="44"/>
      <c r="F18" s="44">
        <v>109</v>
      </c>
      <c r="G18" s="72"/>
      <c r="H18" s="133"/>
      <c r="I18" s="44">
        <v>1</v>
      </c>
      <c r="J18" s="44"/>
      <c r="K18" s="132"/>
      <c r="L18" s="44">
        <v>405</v>
      </c>
      <c r="M18" s="132">
        <v>681</v>
      </c>
      <c r="N18" s="44"/>
      <c r="O18" s="44"/>
      <c r="P18" s="44"/>
      <c r="Q18" s="45"/>
      <c r="R18" s="132"/>
      <c r="S18" s="141">
        <v>1489</v>
      </c>
      <c r="T18" s="143">
        <v>1271</v>
      </c>
      <c r="U18" s="72"/>
      <c r="V18" s="72">
        <v>123</v>
      </c>
      <c r="W18" s="72"/>
      <c r="X18" s="72"/>
      <c r="Y18" s="72"/>
      <c r="Z18" s="72"/>
      <c r="AA18" s="72"/>
      <c r="AB18" s="72"/>
      <c r="AC18" s="44"/>
      <c r="AD18" s="60">
        <f t="shared" si="3"/>
        <v>7989</v>
      </c>
    </row>
    <row r="19" spans="1:30" ht="26.25" customHeight="1">
      <c r="A19" s="136" t="s">
        <v>6</v>
      </c>
      <c r="B19" s="137" t="s">
        <v>119</v>
      </c>
      <c r="C19" s="155">
        <f>C20+C21+C22</f>
        <v>1</v>
      </c>
      <c r="D19" s="155">
        <f aca="true" t="shared" si="4" ref="D19:AD19">D20+D21+D22</f>
        <v>1</v>
      </c>
      <c r="E19" s="155">
        <f t="shared" si="4"/>
        <v>20</v>
      </c>
      <c r="F19" s="155">
        <f t="shared" si="4"/>
        <v>11</v>
      </c>
      <c r="G19" s="155">
        <f t="shared" si="4"/>
        <v>13</v>
      </c>
      <c r="H19" s="155">
        <f t="shared" si="4"/>
        <v>9</v>
      </c>
      <c r="I19" s="155">
        <f t="shared" si="4"/>
        <v>11</v>
      </c>
      <c r="J19" s="155">
        <f t="shared" si="4"/>
        <v>1</v>
      </c>
      <c r="K19" s="155">
        <f t="shared" si="4"/>
        <v>9</v>
      </c>
      <c r="L19" s="155">
        <f t="shared" si="4"/>
        <v>1</v>
      </c>
      <c r="M19" s="155">
        <f t="shared" si="4"/>
        <v>11</v>
      </c>
      <c r="N19" s="155">
        <f t="shared" si="4"/>
        <v>21</v>
      </c>
      <c r="O19" s="155">
        <f t="shared" si="4"/>
        <v>9</v>
      </c>
      <c r="P19" s="155">
        <f t="shared" si="4"/>
        <v>8</v>
      </c>
      <c r="Q19" s="155">
        <f t="shared" si="4"/>
        <v>14</v>
      </c>
      <c r="R19" s="155">
        <f t="shared" si="4"/>
        <v>15</v>
      </c>
      <c r="S19" s="155">
        <f t="shared" si="4"/>
        <v>9</v>
      </c>
      <c r="T19" s="155">
        <f t="shared" si="4"/>
        <v>17</v>
      </c>
      <c r="U19" s="155">
        <f t="shared" si="4"/>
        <v>1</v>
      </c>
      <c r="V19" s="155">
        <f t="shared" si="4"/>
        <v>1</v>
      </c>
      <c r="W19" s="155">
        <f t="shared" si="4"/>
        <v>0</v>
      </c>
      <c r="X19" s="155">
        <f t="shared" si="4"/>
        <v>0</v>
      </c>
      <c r="Y19" s="155">
        <f t="shared" si="4"/>
        <v>0</v>
      </c>
      <c r="Z19" s="155">
        <f t="shared" si="4"/>
        <v>0</v>
      </c>
      <c r="AA19" s="155">
        <f t="shared" si="4"/>
        <v>0</v>
      </c>
      <c r="AB19" s="155">
        <f t="shared" si="4"/>
        <v>0</v>
      </c>
      <c r="AC19" s="155">
        <f t="shared" si="4"/>
        <v>1</v>
      </c>
      <c r="AD19" s="156">
        <f t="shared" si="4"/>
        <v>184</v>
      </c>
    </row>
    <row r="20" spans="1:30" ht="33" customHeight="1">
      <c r="A20" s="168" t="s">
        <v>120</v>
      </c>
      <c r="B20" s="169"/>
      <c r="C20" s="132"/>
      <c r="D20" s="44"/>
      <c r="E20" s="44"/>
      <c r="F20" s="44"/>
      <c r="G20" s="72"/>
      <c r="H20" s="133"/>
      <c r="I20" s="44"/>
      <c r="J20" s="44"/>
      <c r="K20" s="132"/>
      <c r="L20" s="44"/>
      <c r="M20" s="132"/>
      <c r="N20" s="44"/>
      <c r="O20" s="44"/>
      <c r="P20" s="44"/>
      <c r="Q20" s="45"/>
      <c r="R20" s="132"/>
      <c r="S20" s="44"/>
      <c r="T20" s="72"/>
      <c r="U20" s="72"/>
      <c r="V20" s="72"/>
      <c r="W20" s="72"/>
      <c r="X20" s="72"/>
      <c r="Y20" s="72"/>
      <c r="Z20" s="72"/>
      <c r="AA20" s="72"/>
      <c r="AB20" s="72"/>
      <c r="AC20" s="44">
        <v>1</v>
      </c>
      <c r="AD20" s="60">
        <f t="shared" si="3"/>
        <v>1</v>
      </c>
    </row>
    <row r="21" spans="1:30" ht="33" customHeight="1">
      <c r="A21" s="168" t="s">
        <v>121</v>
      </c>
      <c r="B21" s="169"/>
      <c r="C21" s="140">
        <v>1</v>
      </c>
      <c r="D21" s="141">
        <v>1</v>
      </c>
      <c r="E21" s="141">
        <v>1</v>
      </c>
      <c r="F21" s="44">
        <v>1</v>
      </c>
      <c r="G21" s="143">
        <v>1</v>
      </c>
      <c r="H21" s="133">
        <v>1</v>
      </c>
      <c r="I21" s="141">
        <v>1</v>
      </c>
      <c r="J21" s="141">
        <v>1</v>
      </c>
      <c r="K21" s="141">
        <v>1</v>
      </c>
      <c r="L21" s="141">
        <v>1</v>
      </c>
      <c r="M21" s="140">
        <v>1</v>
      </c>
      <c r="N21" s="141">
        <v>1</v>
      </c>
      <c r="O21" s="141">
        <v>1</v>
      </c>
      <c r="P21" s="145">
        <v>1</v>
      </c>
      <c r="Q21" s="142">
        <v>1</v>
      </c>
      <c r="R21" s="140">
        <v>1</v>
      </c>
      <c r="S21" s="141">
        <v>1</v>
      </c>
      <c r="T21" s="143">
        <v>1</v>
      </c>
      <c r="U21" s="143">
        <v>1</v>
      </c>
      <c r="V21" s="143">
        <v>1</v>
      </c>
      <c r="W21" s="143"/>
      <c r="X21" s="143"/>
      <c r="Y21" s="143"/>
      <c r="Z21" s="143"/>
      <c r="AA21" s="143"/>
      <c r="AB21" s="143"/>
      <c r="AC21" s="51"/>
      <c r="AD21" s="60">
        <f t="shared" si="3"/>
        <v>20</v>
      </c>
    </row>
    <row r="22" spans="1:30" ht="35.25" customHeight="1">
      <c r="A22" s="170" t="s">
        <v>122</v>
      </c>
      <c r="B22" s="171"/>
      <c r="C22" s="146"/>
      <c r="D22" s="147"/>
      <c r="E22" s="147">
        <v>19</v>
      </c>
      <c r="F22" s="147">
        <v>10</v>
      </c>
      <c r="G22" s="147">
        <v>12</v>
      </c>
      <c r="H22" s="134">
        <v>8</v>
      </c>
      <c r="I22" s="147">
        <v>10</v>
      </c>
      <c r="J22" s="147"/>
      <c r="K22" s="146">
        <v>8</v>
      </c>
      <c r="L22" s="147"/>
      <c r="M22" s="146">
        <v>10</v>
      </c>
      <c r="N22" s="147">
        <v>20</v>
      </c>
      <c r="O22" s="147">
        <v>8</v>
      </c>
      <c r="P22" s="147">
        <v>7</v>
      </c>
      <c r="Q22" s="147">
        <v>13</v>
      </c>
      <c r="R22" s="146">
        <v>14</v>
      </c>
      <c r="S22" s="147">
        <v>8</v>
      </c>
      <c r="T22" s="147">
        <v>16</v>
      </c>
      <c r="U22" s="147"/>
      <c r="V22" s="147"/>
      <c r="W22" s="147"/>
      <c r="X22" s="147"/>
      <c r="Y22" s="147"/>
      <c r="Z22" s="147"/>
      <c r="AA22" s="147"/>
      <c r="AB22" s="147"/>
      <c r="AC22" s="144"/>
      <c r="AD22" s="60">
        <f t="shared" si="3"/>
        <v>163</v>
      </c>
    </row>
    <row r="23" spans="1:30" ht="9.75" customHeight="1">
      <c r="A23" s="164"/>
      <c r="B23" s="164"/>
      <c r="C23" s="164"/>
      <c r="D23" s="164"/>
      <c r="E23" s="79"/>
      <c r="F23" s="79"/>
      <c r="G23" s="79"/>
      <c r="H23" s="80"/>
      <c r="I23" s="10"/>
      <c r="J23" s="10"/>
      <c r="K23" s="80"/>
      <c r="L23" s="80"/>
      <c r="M23" s="80"/>
      <c r="N23" s="10"/>
      <c r="O23" s="80"/>
      <c r="P23" s="79">
        <v>0</v>
      </c>
      <c r="Q23" s="79"/>
      <c r="R23" s="79"/>
      <c r="S23" s="79"/>
      <c r="T23" s="81"/>
      <c r="U23" s="81"/>
      <c r="V23" s="81"/>
      <c r="W23" s="81"/>
      <c r="X23" s="81"/>
      <c r="Y23" s="81"/>
      <c r="Z23" s="81"/>
      <c r="AA23" s="81"/>
      <c r="AB23" s="81"/>
      <c r="AC23" s="79"/>
      <c r="AD23" s="79"/>
    </row>
    <row r="24" spans="1:13" ht="24" customHeight="1">
      <c r="A24" s="6"/>
      <c r="E24" s="26" t="s">
        <v>66</v>
      </c>
      <c r="F24" s="26"/>
      <c r="G24" s="26"/>
      <c r="H24" s="27"/>
      <c r="I24" s="28"/>
      <c r="J24" s="29" t="s">
        <v>67</v>
      </c>
      <c r="K24" s="27" t="s">
        <v>68</v>
      </c>
      <c r="L24" s="27"/>
      <c r="M24" s="26"/>
    </row>
    <row r="25" spans="1:12" ht="12" customHeight="1">
      <c r="A25" s="8"/>
      <c r="H25" s="1"/>
      <c r="I25" s="1"/>
      <c r="J25" s="1"/>
      <c r="K25" s="1"/>
      <c r="L25" s="1"/>
    </row>
    <row r="26" spans="2:7" ht="42" customHeight="1">
      <c r="B26" s="30" t="s">
        <v>69</v>
      </c>
      <c r="G26" s="9"/>
    </row>
  </sheetData>
  <sheetProtection/>
  <mergeCells count="13">
    <mergeCell ref="A12:B12"/>
    <mergeCell ref="A1:AD1"/>
    <mergeCell ref="A3:AD3"/>
    <mergeCell ref="A2:AD2"/>
    <mergeCell ref="AD6:AD7"/>
    <mergeCell ref="A10:B10"/>
    <mergeCell ref="A11:B11"/>
    <mergeCell ref="A21:B21"/>
    <mergeCell ref="A22:B22"/>
    <mergeCell ref="A17:B17"/>
    <mergeCell ref="A18:B18"/>
    <mergeCell ref="A20:B20"/>
    <mergeCell ref="A23:D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2">
      <selection activeCell="AD15" sqref="AD15"/>
    </sheetView>
  </sheetViews>
  <sheetFormatPr defaultColWidth="9.140625" defaultRowHeight="12.75"/>
  <cols>
    <col min="1" max="1" width="4.421875" style="3" customWidth="1"/>
    <col min="2" max="2" width="68.421875" style="7" customWidth="1"/>
    <col min="3" max="3" width="6.57421875" style="3" hidden="1" customWidth="1"/>
    <col min="4" max="4" width="6.421875" style="3" hidden="1" customWidth="1"/>
    <col min="5" max="5" width="5.7109375" style="3" hidden="1" customWidth="1"/>
    <col min="6" max="6" width="4.421875" style="3" hidden="1" customWidth="1"/>
    <col min="7" max="7" width="7.8515625" style="3" hidden="1" customWidth="1"/>
    <col min="8" max="8" width="5.57421875" style="3" hidden="1" customWidth="1"/>
    <col min="9" max="9" width="7.140625" style="3" hidden="1" customWidth="1"/>
    <col min="10" max="10" width="8.140625" style="3" hidden="1" customWidth="1"/>
    <col min="11" max="11" width="5.00390625" style="3" hidden="1" customWidth="1"/>
    <col min="12" max="12" width="6.140625" style="3" hidden="1" customWidth="1"/>
    <col min="13" max="13" width="8.00390625" style="3" hidden="1" customWidth="1"/>
    <col min="14" max="14" width="7.8515625" style="3" hidden="1" customWidth="1"/>
    <col min="15" max="16" width="7.140625" style="3" hidden="1" customWidth="1"/>
    <col min="17" max="17" width="9.00390625" style="3" hidden="1" customWidth="1"/>
    <col min="18" max="18" width="5.8515625" style="3" hidden="1" customWidth="1"/>
    <col min="19" max="19" width="5.421875" style="3" hidden="1" customWidth="1"/>
    <col min="20" max="20" width="3.8515625" style="3" hidden="1" customWidth="1"/>
    <col min="21" max="21" width="7.8515625" style="3" hidden="1" customWidth="1"/>
    <col min="22" max="22" width="6.140625" style="3" hidden="1" customWidth="1"/>
    <col min="23" max="23" width="5.421875" style="3" hidden="1" customWidth="1"/>
    <col min="24" max="24" width="0.13671875" style="3" customWidth="1"/>
    <col min="25" max="25" width="14.28125" style="3" customWidth="1"/>
    <col min="26" max="16384" width="9.140625" style="3" customWidth="1"/>
  </cols>
  <sheetData>
    <row r="1" spans="1:176" ht="15.7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46.5" customHeight="1">
      <c r="A2" s="181" t="s">
        <v>101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87" ht="15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87" ht="4.5" customHeight="1" hidden="1">
      <c r="A4" s="4"/>
      <c r="B4" s="85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</row>
    <row r="5" spans="1:256" s="5" customFormat="1" ht="24" customHeight="1">
      <c r="A5" s="178" t="s">
        <v>47</v>
      </c>
      <c r="B5" s="178" t="s">
        <v>46</v>
      </c>
      <c r="C5" s="41" t="s">
        <v>48</v>
      </c>
      <c r="D5" s="41" t="s">
        <v>15</v>
      </c>
      <c r="E5" s="71" t="s">
        <v>49</v>
      </c>
      <c r="F5" s="41" t="s">
        <v>50</v>
      </c>
      <c r="G5" s="71" t="s">
        <v>51</v>
      </c>
      <c r="H5" s="71" t="s">
        <v>18</v>
      </c>
      <c r="I5" s="71" t="s">
        <v>16</v>
      </c>
      <c r="J5" s="70" t="s">
        <v>20</v>
      </c>
      <c r="K5" s="71" t="s">
        <v>52</v>
      </c>
      <c r="L5" s="71" t="s">
        <v>19</v>
      </c>
      <c r="M5" s="71" t="s">
        <v>53</v>
      </c>
      <c r="N5" s="70" t="s">
        <v>54</v>
      </c>
      <c r="O5" s="71" t="s">
        <v>65</v>
      </c>
      <c r="P5" s="41" t="s">
        <v>55</v>
      </c>
      <c r="Q5" s="71" t="s">
        <v>56</v>
      </c>
      <c r="R5" s="70" t="s">
        <v>17</v>
      </c>
      <c r="S5" s="41" t="s">
        <v>57</v>
      </c>
      <c r="T5" s="41" t="s">
        <v>58</v>
      </c>
      <c r="U5" s="70" t="s">
        <v>78</v>
      </c>
      <c r="V5" s="71" t="s">
        <v>77</v>
      </c>
      <c r="W5" s="71" t="s">
        <v>79</v>
      </c>
      <c r="X5" s="41" t="s">
        <v>71</v>
      </c>
      <c r="Y5" s="182" t="s">
        <v>21</v>
      </c>
      <c r="Z5" s="32"/>
      <c r="AA5" s="32"/>
      <c r="AB5" s="32"/>
      <c r="AC5" s="32"/>
      <c r="AD5" s="32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30" s="34" customFormat="1" ht="14.25" customHeight="1">
      <c r="A6" s="179"/>
      <c r="B6" s="179"/>
      <c r="C6" s="53">
        <v>1</v>
      </c>
      <c r="D6" s="53">
        <v>2</v>
      </c>
      <c r="E6" s="50">
        <v>3</v>
      </c>
      <c r="F6" s="53">
        <v>4</v>
      </c>
      <c r="G6" s="53">
        <v>5</v>
      </c>
      <c r="H6" s="50">
        <v>6</v>
      </c>
      <c r="I6" s="53">
        <v>7</v>
      </c>
      <c r="J6" s="53">
        <v>8</v>
      </c>
      <c r="K6" s="50">
        <v>9</v>
      </c>
      <c r="L6" s="53">
        <v>10</v>
      </c>
      <c r="M6" s="53">
        <v>11</v>
      </c>
      <c r="N6" s="50">
        <v>12</v>
      </c>
      <c r="O6" s="53">
        <v>13</v>
      </c>
      <c r="P6" s="53">
        <v>14</v>
      </c>
      <c r="Q6" s="50">
        <v>15</v>
      </c>
      <c r="R6" s="53">
        <v>16</v>
      </c>
      <c r="S6" s="53">
        <v>17</v>
      </c>
      <c r="T6" s="50">
        <v>18</v>
      </c>
      <c r="U6" s="50">
        <v>19</v>
      </c>
      <c r="V6" s="50">
        <v>20</v>
      </c>
      <c r="W6" s="50">
        <v>21</v>
      </c>
      <c r="X6" s="53">
        <v>20</v>
      </c>
      <c r="Y6" s="183"/>
      <c r="Z6" s="32"/>
      <c r="AA6" s="32"/>
      <c r="AB6" s="32"/>
      <c r="AC6" s="32"/>
      <c r="AD6" s="32"/>
    </row>
    <row r="7" spans="1:25" ht="20.25" customHeight="1">
      <c r="A7" s="83" t="s">
        <v>0</v>
      </c>
      <c r="B7" s="12" t="s">
        <v>85</v>
      </c>
      <c r="C7" s="44">
        <v>1</v>
      </c>
      <c r="D7" s="44">
        <v>1</v>
      </c>
      <c r="E7" s="44">
        <v>1</v>
      </c>
      <c r="F7" s="44"/>
      <c r="G7" s="44">
        <v>1</v>
      </c>
      <c r="H7" s="44">
        <v>1</v>
      </c>
      <c r="I7" s="44">
        <v>1</v>
      </c>
      <c r="J7" s="44">
        <v>13</v>
      </c>
      <c r="K7" s="44">
        <v>1</v>
      </c>
      <c r="L7" s="44">
        <v>1</v>
      </c>
      <c r="M7" s="72">
        <v>5</v>
      </c>
      <c r="N7" s="44">
        <v>1</v>
      </c>
      <c r="O7" s="44">
        <v>2</v>
      </c>
      <c r="P7" s="44">
        <v>1</v>
      </c>
      <c r="Q7" s="44">
        <v>1</v>
      </c>
      <c r="R7" s="44">
        <v>1</v>
      </c>
      <c r="S7" s="44">
        <v>1</v>
      </c>
      <c r="T7" s="44">
        <v>1</v>
      </c>
      <c r="U7" s="72">
        <v>1</v>
      </c>
      <c r="V7" s="72" t="s">
        <v>14</v>
      </c>
      <c r="W7" s="72" t="s">
        <v>80</v>
      </c>
      <c r="X7" s="44">
        <v>2</v>
      </c>
      <c r="Y7" s="86">
        <f>SUM(C7:X7)</f>
        <v>37</v>
      </c>
    </row>
    <row r="8" spans="1:25" ht="21" customHeight="1">
      <c r="A8" s="92" t="s">
        <v>1</v>
      </c>
      <c r="B8" s="88" t="s">
        <v>22</v>
      </c>
      <c r="C8" s="90">
        <v>1</v>
      </c>
      <c r="D8" s="90">
        <v>1</v>
      </c>
      <c r="E8" s="90">
        <v>1</v>
      </c>
      <c r="F8" s="90"/>
      <c r="G8" s="90">
        <v>1</v>
      </c>
      <c r="H8" s="90">
        <v>1</v>
      </c>
      <c r="I8" s="90">
        <v>1</v>
      </c>
      <c r="J8" s="90">
        <v>11</v>
      </c>
      <c r="K8" s="90">
        <v>1</v>
      </c>
      <c r="L8" s="90">
        <v>1</v>
      </c>
      <c r="M8" s="90">
        <v>5</v>
      </c>
      <c r="N8" s="90">
        <v>1</v>
      </c>
      <c r="O8" s="90">
        <v>1</v>
      </c>
      <c r="P8" s="90">
        <v>1</v>
      </c>
      <c r="Q8" s="90">
        <v>1</v>
      </c>
      <c r="R8" s="90">
        <v>1</v>
      </c>
      <c r="S8" s="90">
        <v>1</v>
      </c>
      <c r="T8" s="90">
        <v>1</v>
      </c>
      <c r="U8" s="90">
        <v>1</v>
      </c>
      <c r="V8" s="90"/>
      <c r="W8" s="90"/>
      <c r="X8" s="89">
        <v>2</v>
      </c>
      <c r="Y8" s="91">
        <f>SUM(C8:X8)</f>
        <v>34</v>
      </c>
    </row>
    <row r="9" spans="1:25" ht="30.75" customHeight="1">
      <c r="A9" s="92" t="s">
        <v>2</v>
      </c>
      <c r="B9" s="88" t="s">
        <v>23</v>
      </c>
      <c r="C9" s="94">
        <v>53</v>
      </c>
      <c r="D9" s="94">
        <v>35</v>
      </c>
      <c r="E9" s="94">
        <v>60</v>
      </c>
      <c r="F9" s="94">
        <v>1</v>
      </c>
      <c r="G9" s="94">
        <v>291</v>
      </c>
      <c r="H9" s="94">
        <v>0</v>
      </c>
      <c r="I9" s="94">
        <v>160</v>
      </c>
      <c r="J9" s="94">
        <v>491</v>
      </c>
      <c r="K9" s="94">
        <v>281</v>
      </c>
      <c r="L9" s="94">
        <v>38</v>
      </c>
      <c r="M9" s="94">
        <v>349</v>
      </c>
      <c r="N9" s="94">
        <v>131</v>
      </c>
      <c r="O9" s="94">
        <v>152</v>
      </c>
      <c r="P9" s="94">
        <v>24</v>
      </c>
      <c r="Q9" s="94">
        <v>396</v>
      </c>
      <c r="R9" s="94">
        <v>3</v>
      </c>
      <c r="S9" s="94">
        <v>17</v>
      </c>
      <c r="T9" s="94">
        <v>87</v>
      </c>
      <c r="U9" s="94">
        <v>641</v>
      </c>
      <c r="V9" s="94">
        <v>48</v>
      </c>
      <c r="W9" s="94"/>
      <c r="X9" s="95">
        <v>0</v>
      </c>
      <c r="Y9" s="91">
        <f>SUM(C9:X9)</f>
        <v>3258</v>
      </c>
    </row>
    <row r="10" spans="1:25" ht="21.75" customHeight="1">
      <c r="A10" s="92" t="s">
        <v>3</v>
      </c>
      <c r="B10" s="88" t="s">
        <v>84</v>
      </c>
      <c r="C10" s="90">
        <f>C11+C12+C13+C14</f>
        <v>3</v>
      </c>
      <c r="D10" s="90">
        <f aca="true" t="shared" si="0" ref="D10:V10">D11+D12+D13+D14</f>
        <v>33</v>
      </c>
      <c r="E10" s="90">
        <f t="shared" si="0"/>
        <v>25</v>
      </c>
      <c r="F10" s="90">
        <f t="shared" si="0"/>
        <v>0</v>
      </c>
      <c r="G10" s="90">
        <f t="shared" si="0"/>
        <v>216</v>
      </c>
      <c r="H10" s="90">
        <f t="shared" si="0"/>
        <v>0</v>
      </c>
      <c r="I10" s="90">
        <f t="shared" si="0"/>
        <v>105</v>
      </c>
      <c r="J10" s="90">
        <f t="shared" si="0"/>
        <v>1564</v>
      </c>
      <c r="K10" s="90">
        <f t="shared" si="0"/>
        <v>15</v>
      </c>
      <c r="L10" s="90">
        <v>23</v>
      </c>
      <c r="M10" s="90">
        <f t="shared" si="0"/>
        <v>225</v>
      </c>
      <c r="N10" s="90">
        <f t="shared" si="0"/>
        <v>113</v>
      </c>
      <c r="O10" s="90">
        <f>O11+O12+O13+O14</f>
        <v>75</v>
      </c>
      <c r="P10" s="90">
        <f>P11+P12+P13+P14</f>
        <v>90</v>
      </c>
      <c r="Q10" s="90">
        <f t="shared" si="0"/>
        <v>193</v>
      </c>
      <c r="R10" s="90">
        <f t="shared" si="0"/>
        <v>3</v>
      </c>
      <c r="S10" s="90">
        <f t="shared" si="0"/>
        <v>9</v>
      </c>
      <c r="T10" s="90">
        <v>1</v>
      </c>
      <c r="U10" s="90">
        <f t="shared" si="0"/>
        <v>116</v>
      </c>
      <c r="V10" s="90">
        <f t="shared" si="0"/>
        <v>92</v>
      </c>
      <c r="W10" s="90"/>
      <c r="X10" s="90">
        <v>0</v>
      </c>
      <c r="Y10" s="91">
        <f>Y11+Y12+Y13+Y14</f>
        <v>2900</v>
      </c>
    </row>
    <row r="11" spans="1:25" ht="16.5" customHeight="1">
      <c r="A11" s="160" t="s">
        <v>24</v>
      </c>
      <c r="B11" s="166"/>
      <c r="C11" s="44">
        <v>3</v>
      </c>
      <c r="D11" s="44">
        <v>10</v>
      </c>
      <c r="E11" s="44">
        <v>0</v>
      </c>
      <c r="F11" s="44"/>
      <c r="G11" s="44">
        <v>27</v>
      </c>
      <c r="H11" s="44">
        <v>0</v>
      </c>
      <c r="I11" s="44">
        <v>45</v>
      </c>
      <c r="J11" s="44">
        <v>297</v>
      </c>
      <c r="K11" s="44">
        <v>5</v>
      </c>
      <c r="L11" s="44"/>
      <c r="M11" s="44">
        <v>26</v>
      </c>
      <c r="N11" s="44">
        <v>40</v>
      </c>
      <c r="O11" s="44">
        <v>24</v>
      </c>
      <c r="P11" s="44">
        <v>12</v>
      </c>
      <c r="Q11" s="45">
        <v>96</v>
      </c>
      <c r="R11" s="44">
        <v>2</v>
      </c>
      <c r="S11" s="44">
        <v>2</v>
      </c>
      <c r="T11" s="44">
        <v>0</v>
      </c>
      <c r="U11" s="72">
        <v>35</v>
      </c>
      <c r="V11" s="72">
        <v>53</v>
      </c>
      <c r="W11" s="72"/>
      <c r="X11" s="44">
        <v>0</v>
      </c>
      <c r="Y11" s="86">
        <f aca="true" t="shared" si="1" ref="Y11:Y34">SUM(C11:X11)</f>
        <v>677</v>
      </c>
    </row>
    <row r="12" spans="1:25" ht="16.5" customHeight="1">
      <c r="A12" s="160" t="s">
        <v>25</v>
      </c>
      <c r="B12" s="166"/>
      <c r="C12" s="44">
        <v>0</v>
      </c>
      <c r="D12" s="44">
        <v>14</v>
      </c>
      <c r="E12" s="44">
        <v>8</v>
      </c>
      <c r="F12" s="44"/>
      <c r="G12" s="44">
        <v>96</v>
      </c>
      <c r="H12" s="44">
        <v>0</v>
      </c>
      <c r="I12" s="44">
        <v>28</v>
      </c>
      <c r="J12" s="44">
        <v>206</v>
      </c>
      <c r="K12" s="44">
        <v>8</v>
      </c>
      <c r="L12" s="44">
        <v>16</v>
      </c>
      <c r="M12" s="44">
        <v>48</v>
      </c>
      <c r="N12" s="44">
        <v>26</v>
      </c>
      <c r="O12" s="44">
        <v>22</v>
      </c>
      <c r="P12" s="44">
        <v>50</v>
      </c>
      <c r="Q12" s="45">
        <v>61</v>
      </c>
      <c r="R12" s="44">
        <v>1</v>
      </c>
      <c r="S12" s="44">
        <v>4</v>
      </c>
      <c r="T12" s="44">
        <v>0</v>
      </c>
      <c r="U12" s="72">
        <v>40</v>
      </c>
      <c r="V12" s="72">
        <v>39</v>
      </c>
      <c r="W12" s="72"/>
      <c r="X12" s="44">
        <v>0</v>
      </c>
      <c r="Y12" s="86">
        <f t="shared" si="1"/>
        <v>667</v>
      </c>
    </row>
    <row r="13" spans="1:25" ht="15.75" customHeight="1">
      <c r="A13" s="160" t="s">
        <v>26</v>
      </c>
      <c r="B13" s="166"/>
      <c r="C13" s="44">
        <v>0</v>
      </c>
      <c r="D13" s="44">
        <v>9</v>
      </c>
      <c r="E13" s="44">
        <v>17</v>
      </c>
      <c r="F13" s="44"/>
      <c r="G13" s="44">
        <v>93</v>
      </c>
      <c r="H13" s="44">
        <v>0</v>
      </c>
      <c r="I13" s="44">
        <v>32</v>
      </c>
      <c r="J13" s="44">
        <v>438</v>
      </c>
      <c r="K13" s="44">
        <v>2</v>
      </c>
      <c r="L13" s="44">
        <v>7</v>
      </c>
      <c r="M13" s="44">
        <v>151</v>
      </c>
      <c r="N13" s="44">
        <v>47</v>
      </c>
      <c r="O13" s="44">
        <v>29</v>
      </c>
      <c r="P13" s="44">
        <v>28</v>
      </c>
      <c r="Q13" s="45">
        <v>36</v>
      </c>
      <c r="R13" s="44">
        <v>0</v>
      </c>
      <c r="S13" s="44">
        <v>3</v>
      </c>
      <c r="T13" s="44">
        <v>0</v>
      </c>
      <c r="U13" s="72">
        <v>41</v>
      </c>
      <c r="V13" s="72"/>
      <c r="W13" s="72"/>
      <c r="X13" s="44">
        <v>0</v>
      </c>
      <c r="Y13" s="86">
        <f t="shared" si="1"/>
        <v>933</v>
      </c>
    </row>
    <row r="14" spans="1:25" ht="19.5" customHeight="1">
      <c r="A14" s="162" t="s">
        <v>64</v>
      </c>
      <c r="B14" s="165"/>
      <c r="C14" s="44">
        <v>0</v>
      </c>
      <c r="D14" s="44">
        <v>0</v>
      </c>
      <c r="E14" s="44">
        <v>0</v>
      </c>
      <c r="F14" s="44"/>
      <c r="G14" s="44"/>
      <c r="H14" s="44">
        <v>0</v>
      </c>
      <c r="I14" s="44">
        <v>0</v>
      </c>
      <c r="J14" s="44">
        <v>623</v>
      </c>
      <c r="K14" s="44"/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44">
        <v>0</v>
      </c>
      <c r="S14" s="44">
        <v>0</v>
      </c>
      <c r="T14" s="44">
        <v>0</v>
      </c>
      <c r="U14" s="72">
        <v>0</v>
      </c>
      <c r="V14" s="72"/>
      <c r="W14" s="72"/>
      <c r="X14" s="44">
        <v>0</v>
      </c>
      <c r="Y14" s="86">
        <f t="shared" si="1"/>
        <v>623</v>
      </c>
    </row>
    <row r="15" spans="1:25" ht="24" customHeight="1">
      <c r="A15" s="92" t="s">
        <v>4</v>
      </c>
      <c r="B15" s="88" t="s">
        <v>27</v>
      </c>
      <c r="C15" s="94">
        <v>0</v>
      </c>
      <c r="D15" s="94">
        <v>33</v>
      </c>
      <c r="E15" s="94">
        <v>25</v>
      </c>
      <c r="F15" s="94"/>
      <c r="G15" s="94">
        <v>216</v>
      </c>
      <c r="H15" s="94">
        <v>0</v>
      </c>
      <c r="I15" s="94">
        <v>236</v>
      </c>
      <c r="J15" s="94">
        <v>470</v>
      </c>
      <c r="K15" s="94">
        <v>9</v>
      </c>
      <c r="L15" s="94">
        <v>0</v>
      </c>
      <c r="M15" s="94">
        <v>225</v>
      </c>
      <c r="N15" s="94">
        <v>52</v>
      </c>
      <c r="O15" s="94">
        <v>41</v>
      </c>
      <c r="P15" s="94">
        <v>7</v>
      </c>
      <c r="Q15" s="94">
        <v>64</v>
      </c>
      <c r="R15" s="94">
        <v>3</v>
      </c>
      <c r="S15" s="94">
        <v>5</v>
      </c>
      <c r="T15" s="94">
        <v>17</v>
      </c>
      <c r="U15" s="94">
        <v>95</v>
      </c>
      <c r="V15" s="94">
        <v>4</v>
      </c>
      <c r="W15" s="94"/>
      <c r="X15" s="94">
        <v>0</v>
      </c>
      <c r="Y15" s="91">
        <f t="shared" si="1"/>
        <v>1502</v>
      </c>
    </row>
    <row r="16" spans="1:25" ht="20.25" customHeight="1">
      <c r="A16" s="160" t="s">
        <v>28</v>
      </c>
      <c r="B16" s="166"/>
      <c r="C16" s="44">
        <v>0</v>
      </c>
      <c r="D16" s="44">
        <v>33</v>
      </c>
      <c r="E16" s="44">
        <v>25</v>
      </c>
      <c r="F16" s="44"/>
      <c r="G16" s="44">
        <v>214</v>
      </c>
      <c r="H16" s="44">
        <v>0</v>
      </c>
      <c r="I16" s="44">
        <v>162</v>
      </c>
      <c r="J16" s="44">
        <v>451</v>
      </c>
      <c r="K16" s="44">
        <v>9</v>
      </c>
      <c r="L16" s="44">
        <v>0</v>
      </c>
      <c r="M16" s="44">
        <v>225</v>
      </c>
      <c r="N16" s="44">
        <v>52</v>
      </c>
      <c r="O16" s="44">
        <v>29</v>
      </c>
      <c r="P16" s="44">
        <v>6</v>
      </c>
      <c r="Q16" s="45">
        <v>64</v>
      </c>
      <c r="R16" s="44">
        <v>3</v>
      </c>
      <c r="S16" s="44">
        <v>4</v>
      </c>
      <c r="T16" s="44">
        <v>17</v>
      </c>
      <c r="U16" s="72">
        <v>92</v>
      </c>
      <c r="V16" s="72">
        <v>4</v>
      </c>
      <c r="W16" s="72"/>
      <c r="X16" s="44">
        <v>0</v>
      </c>
      <c r="Y16" s="86">
        <f t="shared" si="1"/>
        <v>1390</v>
      </c>
    </row>
    <row r="17" spans="1:25" ht="33" customHeight="1">
      <c r="A17" s="83" t="s">
        <v>5</v>
      </c>
      <c r="B17" s="15" t="s">
        <v>74</v>
      </c>
      <c r="C17" s="44">
        <v>0</v>
      </c>
      <c r="D17" s="44">
        <v>0</v>
      </c>
      <c r="E17" s="44">
        <v>0</v>
      </c>
      <c r="F17" s="44"/>
      <c r="G17" s="44">
        <v>11</v>
      </c>
      <c r="H17" s="44">
        <v>0</v>
      </c>
      <c r="I17" s="44">
        <v>11</v>
      </c>
      <c r="J17" s="44">
        <v>18</v>
      </c>
      <c r="K17" s="44">
        <v>0</v>
      </c>
      <c r="L17" s="44">
        <v>0</v>
      </c>
      <c r="M17" s="44">
        <v>2</v>
      </c>
      <c r="N17" s="44">
        <v>13</v>
      </c>
      <c r="O17" s="44">
        <v>6</v>
      </c>
      <c r="P17" s="44">
        <v>1</v>
      </c>
      <c r="Q17" s="45">
        <v>4</v>
      </c>
      <c r="R17" s="44">
        <v>0</v>
      </c>
      <c r="S17" s="44">
        <v>0</v>
      </c>
      <c r="T17" s="44">
        <v>2</v>
      </c>
      <c r="U17" s="72">
        <v>6</v>
      </c>
      <c r="V17" s="72">
        <v>2</v>
      </c>
      <c r="W17" s="72"/>
      <c r="X17" s="44">
        <v>0</v>
      </c>
      <c r="Y17" s="86">
        <f t="shared" si="1"/>
        <v>76</v>
      </c>
    </row>
    <row r="18" spans="1:25" ht="30" customHeight="1">
      <c r="A18" s="92" t="s">
        <v>6</v>
      </c>
      <c r="B18" s="88" t="s">
        <v>29</v>
      </c>
      <c r="C18" s="94">
        <v>0</v>
      </c>
      <c r="D18" s="94">
        <v>0</v>
      </c>
      <c r="E18" s="94">
        <v>1</v>
      </c>
      <c r="F18" s="94"/>
      <c r="G18" s="94">
        <v>2</v>
      </c>
      <c r="H18" s="94">
        <v>0</v>
      </c>
      <c r="I18" s="94">
        <v>3</v>
      </c>
      <c r="J18" s="94">
        <v>2</v>
      </c>
      <c r="K18" s="94">
        <v>0</v>
      </c>
      <c r="L18" s="94">
        <v>0</v>
      </c>
      <c r="M18" s="94">
        <v>0</v>
      </c>
      <c r="N18" s="94">
        <v>3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1</v>
      </c>
      <c r="U18" s="94">
        <v>4</v>
      </c>
      <c r="V18" s="94">
        <v>2</v>
      </c>
      <c r="W18" s="94"/>
      <c r="X18" s="94">
        <v>0</v>
      </c>
      <c r="Y18" s="91">
        <f t="shared" si="1"/>
        <v>18</v>
      </c>
    </row>
    <row r="19" spans="1:25" ht="18.75" customHeight="1">
      <c r="A19" s="84" t="s">
        <v>7</v>
      </c>
      <c r="B19" s="17" t="s">
        <v>30</v>
      </c>
      <c r="C19" s="44">
        <v>0</v>
      </c>
      <c r="D19" s="44">
        <v>3</v>
      </c>
      <c r="E19" s="44">
        <v>1</v>
      </c>
      <c r="F19" s="44"/>
      <c r="G19" s="44">
        <v>12</v>
      </c>
      <c r="H19" s="44">
        <v>9</v>
      </c>
      <c r="I19" s="44">
        <v>18</v>
      </c>
      <c r="J19" s="44">
        <v>6</v>
      </c>
      <c r="K19" s="44">
        <v>0</v>
      </c>
      <c r="L19" s="44">
        <v>0</v>
      </c>
      <c r="M19" s="44">
        <v>0</v>
      </c>
      <c r="N19" s="44">
        <v>9</v>
      </c>
      <c r="O19" s="44">
        <v>0</v>
      </c>
      <c r="P19" s="44">
        <v>3</v>
      </c>
      <c r="Q19" s="45">
        <v>0</v>
      </c>
      <c r="R19" s="44">
        <v>0</v>
      </c>
      <c r="S19" s="44">
        <v>0</v>
      </c>
      <c r="T19" s="44">
        <v>1</v>
      </c>
      <c r="U19" s="72">
        <v>3</v>
      </c>
      <c r="V19" s="72">
        <v>3</v>
      </c>
      <c r="W19" s="72"/>
      <c r="X19" s="44">
        <v>0</v>
      </c>
      <c r="Y19" s="86">
        <f t="shared" si="1"/>
        <v>68</v>
      </c>
    </row>
    <row r="20" spans="1:25" ht="22.5" customHeight="1">
      <c r="A20" s="92" t="s">
        <v>8</v>
      </c>
      <c r="B20" s="88" t="s">
        <v>31</v>
      </c>
      <c r="C20" s="94">
        <v>0</v>
      </c>
      <c r="D20" s="94">
        <v>0</v>
      </c>
      <c r="E20" s="94">
        <v>1</v>
      </c>
      <c r="F20" s="94"/>
      <c r="G20" s="94">
        <v>2</v>
      </c>
      <c r="H20" s="94">
        <v>2</v>
      </c>
      <c r="I20" s="94">
        <v>7</v>
      </c>
      <c r="J20" s="94">
        <v>6</v>
      </c>
      <c r="K20" s="94">
        <v>0</v>
      </c>
      <c r="L20" s="94">
        <v>0</v>
      </c>
      <c r="M20" s="94">
        <v>0</v>
      </c>
      <c r="N20" s="94">
        <v>4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1</v>
      </c>
      <c r="U20" s="94">
        <v>5</v>
      </c>
      <c r="V20" s="94">
        <v>1</v>
      </c>
      <c r="W20" s="94"/>
      <c r="X20" s="94">
        <v>0</v>
      </c>
      <c r="Y20" s="91">
        <f t="shared" si="1"/>
        <v>29</v>
      </c>
    </row>
    <row r="21" spans="1:29" ht="18" customHeight="1">
      <c r="A21" s="92" t="s">
        <v>9</v>
      </c>
      <c r="B21" s="88" t="s">
        <v>32</v>
      </c>
      <c r="C21" s="94">
        <v>0</v>
      </c>
      <c r="D21" s="94">
        <v>6</v>
      </c>
      <c r="E21" s="94">
        <v>1</v>
      </c>
      <c r="F21" s="94"/>
      <c r="G21" s="94">
        <v>1</v>
      </c>
      <c r="H21" s="94">
        <v>0</v>
      </c>
      <c r="I21" s="94">
        <v>1</v>
      </c>
      <c r="J21" s="94">
        <v>4</v>
      </c>
      <c r="K21" s="94">
        <v>0</v>
      </c>
      <c r="L21" s="94">
        <v>0</v>
      </c>
      <c r="M21" s="94">
        <v>0</v>
      </c>
      <c r="N21" s="94">
        <v>15</v>
      </c>
      <c r="O21" s="94">
        <v>0</v>
      </c>
      <c r="P21" s="94">
        <v>0</v>
      </c>
      <c r="Q21" s="94">
        <v>5</v>
      </c>
      <c r="R21" s="94">
        <v>0</v>
      </c>
      <c r="S21" s="94">
        <v>2</v>
      </c>
      <c r="T21" s="94">
        <v>2</v>
      </c>
      <c r="U21" s="94">
        <v>6</v>
      </c>
      <c r="V21" s="94">
        <v>1</v>
      </c>
      <c r="W21" s="94"/>
      <c r="X21" s="95">
        <v>0</v>
      </c>
      <c r="Y21" s="91">
        <f t="shared" si="1"/>
        <v>44</v>
      </c>
      <c r="AC21" s="3" t="s">
        <v>14</v>
      </c>
    </row>
    <row r="22" spans="1:25" ht="17.25" customHeight="1">
      <c r="A22" s="83"/>
      <c r="B22" s="14" t="s">
        <v>62</v>
      </c>
      <c r="C22" s="57">
        <v>0</v>
      </c>
      <c r="D22" s="46">
        <v>0</v>
      </c>
      <c r="E22" s="46">
        <v>0</v>
      </c>
      <c r="F22" s="46"/>
      <c r="G22" s="46">
        <v>0</v>
      </c>
      <c r="H22" s="46">
        <v>0</v>
      </c>
      <c r="I22" s="46">
        <v>0</v>
      </c>
      <c r="J22" s="46">
        <v>1</v>
      </c>
      <c r="K22" s="46">
        <v>0</v>
      </c>
      <c r="L22" s="46">
        <v>0</v>
      </c>
      <c r="M22" s="46">
        <v>0</v>
      </c>
      <c r="N22" s="46">
        <v>3</v>
      </c>
      <c r="O22" s="46">
        <v>0</v>
      </c>
      <c r="P22" s="46">
        <v>0</v>
      </c>
      <c r="Q22" s="45">
        <v>0</v>
      </c>
      <c r="R22" s="46">
        <v>0</v>
      </c>
      <c r="S22" s="46"/>
      <c r="T22" s="46">
        <v>0</v>
      </c>
      <c r="U22" s="74">
        <v>1</v>
      </c>
      <c r="V22" s="74">
        <v>1</v>
      </c>
      <c r="W22" s="74"/>
      <c r="X22" s="46">
        <v>0</v>
      </c>
      <c r="Y22" s="86">
        <f t="shared" si="1"/>
        <v>6</v>
      </c>
    </row>
    <row r="23" spans="1:25" ht="18" customHeight="1">
      <c r="A23" s="92" t="s">
        <v>10</v>
      </c>
      <c r="B23" s="88" t="s">
        <v>33</v>
      </c>
      <c r="C23" s="95">
        <v>0</v>
      </c>
      <c r="D23" s="95">
        <v>5</v>
      </c>
      <c r="E23" s="95">
        <v>3</v>
      </c>
      <c r="F23" s="95"/>
      <c r="G23" s="95">
        <v>18</v>
      </c>
      <c r="H23" s="95">
        <v>0</v>
      </c>
      <c r="I23" s="95">
        <v>7</v>
      </c>
      <c r="J23" s="95">
        <v>10</v>
      </c>
      <c r="K23" s="95">
        <v>0</v>
      </c>
      <c r="L23" s="95">
        <v>2</v>
      </c>
      <c r="M23" s="95">
        <v>2</v>
      </c>
      <c r="N23" s="95">
        <v>23</v>
      </c>
      <c r="O23" s="95">
        <v>0</v>
      </c>
      <c r="P23" s="95">
        <v>8</v>
      </c>
      <c r="Q23" s="94">
        <v>26</v>
      </c>
      <c r="R23" s="95">
        <v>0</v>
      </c>
      <c r="S23" s="95">
        <v>3</v>
      </c>
      <c r="T23" s="95">
        <v>0</v>
      </c>
      <c r="U23" s="95">
        <v>6</v>
      </c>
      <c r="V23" s="95"/>
      <c r="W23" s="95"/>
      <c r="X23" s="95">
        <v>0</v>
      </c>
      <c r="Y23" s="91">
        <f t="shared" si="1"/>
        <v>113</v>
      </c>
    </row>
    <row r="24" spans="1:25" ht="33.75" customHeight="1">
      <c r="A24" s="92" t="s">
        <v>11</v>
      </c>
      <c r="B24" s="88" t="s">
        <v>81</v>
      </c>
      <c r="C24" s="96">
        <v>0</v>
      </c>
      <c r="D24" s="97">
        <v>458600</v>
      </c>
      <c r="E24" s="98">
        <v>0</v>
      </c>
      <c r="F24" s="96"/>
      <c r="G24" s="99">
        <v>36074887</v>
      </c>
      <c r="H24" s="97">
        <v>234797</v>
      </c>
      <c r="I24" s="97">
        <v>4572776</v>
      </c>
      <c r="J24" s="97">
        <v>191061239.5</v>
      </c>
      <c r="K24" s="97">
        <v>0</v>
      </c>
      <c r="L24" s="97">
        <v>0</v>
      </c>
      <c r="M24" s="97">
        <v>3249089</v>
      </c>
      <c r="N24" s="97">
        <v>14690003</v>
      </c>
      <c r="O24" s="97">
        <v>8942145</v>
      </c>
      <c r="P24" s="100">
        <v>197962</v>
      </c>
      <c r="Q24" s="101">
        <v>22772517</v>
      </c>
      <c r="R24" s="97">
        <v>0</v>
      </c>
      <c r="S24" s="98">
        <v>0</v>
      </c>
      <c r="T24" s="98">
        <v>3022000</v>
      </c>
      <c r="U24" s="97">
        <v>14393900</v>
      </c>
      <c r="V24" s="98"/>
      <c r="W24" s="98"/>
      <c r="X24" s="98">
        <v>0</v>
      </c>
      <c r="Y24" s="93">
        <f t="shared" si="1"/>
        <v>299669915.5</v>
      </c>
    </row>
    <row r="25" spans="1:25" ht="18.75" customHeight="1">
      <c r="A25" s="92" t="s">
        <v>12</v>
      </c>
      <c r="B25" s="88" t="s">
        <v>34</v>
      </c>
      <c r="C25" s="89">
        <v>12</v>
      </c>
      <c r="D25" s="89">
        <v>26</v>
      </c>
      <c r="E25" s="89">
        <v>141</v>
      </c>
      <c r="F25" s="89">
        <v>1</v>
      </c>
      <c r="G25" s="89">
        <v>189</v>
      </c>
      <c r="H25" s="89">
        <v>37</v>
      </c>
      <c r="I25" s="89">
        <v>59</v>
      </c>
      <c r="J25" s="89">
        <v>489</v>
      </c>
      <c r="K25" s="89">
        <v>23</v>
      </c>
      <c r="L25" s="89">
        <v>38</v>
      </c>
      <c r="M25" s="89">
        <v>120</v>
      </c>
      <c r="N25" s="89">
        <v>22</v>
      </c>
      <c r="O25" s="89">
        <v>61</v>
      </c>
      <c r="P25" s="89">
        <v>108</v>
      </c>
      <c r="Q25" s="90">
        <v>26</v>
      </c>
      <c r="R25" s="89">
        <v>7</v>
      </c>
      <c r="S25" s="89">
        <v>31</v>
      </c>
      <c r="T25" s="89">
        <v>87</v>
      </c>
      <c r="U25" s="89">
        <v>141</v>
      </c>
      <c r="V25" s="89">
        <v>76</v>
      </c>
      <c r="W25" s="89"/>
      <c r="X25" s="89">
        <v>380</v>
      </c>
      <c r="Y25" s="91">
        <f t="shared" si="1"/>
        <v>2074</v>
      </c>
    </row>
    <row r="26" spans="1:25" ht="23.25" customHeight="1">
      <c r="A26" s="92" t="s">
        <v>13</v>
      </c>
      <c r="B26" s="88" t="s">
        <v>82</v>
      </c>
      <c r="C26" s="89">
        <f>C27+C28+C29+C30</f>
        <v>477</v>
      </c>
      <c r="D26" s="89">
        <f>D27+D28+D29+D30</f>
        <v>1303</v>
      </c>
      <c r="E26" s="89">
        <f>E27+E28+E29+E30</f>
        <v>713</v>
      </c>
      <c r="F26" s="89">
        <f>F27+F28+F29+F30</f>
        <v>80</v>
      </c>
      <c r="G26" s="89">
        <f>G27+G28+G29+G30</f>
        <v>672</v>
      </c>
      <c r="H26" s="89">
        <v>59</v>
      </c>
      <c r="I26" s="89">
        <f>I27+I28+I29+I30</f>
        <v>954</v>
      </c>
      <c r="J26" s="89">
        <f>J27+J28+J29+J30</f>
        <v>5852</v>
      </c>
      <c r="K26" s="89">
        <v>115</v>
      </c>
      <c r="L26" s="89">
        <f>L27+L28+L29+L30</f>
        <v>226</v>
      </c>
      <c r="M26" s="89">
        <f>M27+M28+M29+M30</f>
        <v>1292</v>
      </c>
      <c r="N26" s="89">
        <f>N27+N28+N29+N30</f>
        <v>2041</v>
      </c>
      <c r="O26" s="89">
        <v>864</v>
      </c>
      <c r="P26" s="89">
        <f>P27+P28+P29+P30</f>
        <v>554</v>
      </c>
      <c r="Q26" s="90">
        <f aca="true" t="shared" si="2" ref="Q26:X26">Q27+Q28+Q29+Q30</f>
        <v>374</v>
      </c>
      <c r="R26" s="89">
        <f t="shared" si="2"/>
        <v>218</v>
      </c>
      <c r="S26" s="89">
        <f t="shared" si="2"/>
        <v>312</v>
      </c>
      <c r="T26" s="89">
        <f t="shared" si="2"/>
        <v>239</v>
      </c>
      <c r="U26" s="89">
        <f t="shared" si="2"/>
        <v>700</v>
      </c>
      <c r="V26" s="89">
        <f t="shared" si="2"/>
        <v>58</v>
      </c>
      <c r="W26" s="89"/>
      <c r="X26" s="89">
        <f t="shared" si="2"/>
        <v>3687</v>
      </c>
      <c r="Y26" s="93">
        <f t="shared" si="1"/>
        <v>20790</v>
      </c>
    </row>
    <row r="27" spans="1:25" ht="19.5" customHeight="1">
      <c r="A27" s="160" t="s">
        <v>36</v>
      </c>
      <c r="B27" s="166"/>
      <c r="C27" s="46">
        <v>25</v>
      </c>
      <c r="D27" s="46">
        <v>92</v>
      </c>
      <c r="E27" s="46">
        <v>280</v>
      </c>
      <c r="F27" s="46">
        <v>57</v>
      </c>
      <c r="G27" s="46">
        <v>299</v>
      </c>
      <c r="H27" s="46">
        <v>27</v>
      </c>
      <c r="I27" s="46">
        <v>182</v>
      </c>
      <c r="J27" s="46">
        <v>1830</v>
      </c>
      <c r="K27" s="46">
        <v>52</v>
      </c>
      <c r="L27" s="46">
        <v>65</v>
      </c>
      <c r="M27" s="46">
        <v>790</v>
      </c>
      <c r="N27" s="46">
        <v>261</v>
      </c>
      <c r="O27" s="46">
        <v>523</v>
      </c>
      <c r="P27" s="46">
        <v>179</v>
      </c>
      <c r="Q27" s="45">
        <v>193</v>
      </c>
      <c r="R27" s="46">
        <v>22</v>
      </c>
      <c r="S27" s="46">
        <v>112</v>
      </c>
      <c r="T27" s="46">
        <v>136</v>
      </c>
      <c r="U27" s="74">
        <v>446</v>
      </c>
      <c r="V27" s="74">
        <v>29</v>
      </c>
      <c r="W27" s="74"/>
      <c r="X27" s="46">
        <v>39</v>
      </c>
      <c r="Y27" s="86">
        <f t="shared" si="1"/>
        <v>5639</v>
      </c>
    </row>
    <row r="28" spans="1:25" ht="18" customHeight="1">
      <c r="A28" s="162" t="s">
        <v>37</v>
      </c>
      <c r="B28" s="165"/>
      <c r="C28" s="46">
        <v>452</v>
      </c>
      <c r="D28" s="49">
        <v>1201</v>
      </c>
      <c r="E28" s="49">
        <v>425</v>
      </c>
      <c r="F28" s="46">
        <v>23</v>
      </c>
      <c r="G28" s="49">
        <v>296</v>
      </c>
      <c r="H28" s="49">
        <v>13</v>
      </c>
      <c r="I28" s="49">
        <v>766</v>
      </c>
      <c r="J28" s="49">
        <v>3830</v>
      </c>
      <c r="K28" s="46">
        <v>63</v>
      </c>
      <c r="L28" s="49">
        <v>161</v>
      </c>
      <c r="M28" s="49">
        <v>502</v>
      </c>
      <c r="N28" s="49">
        <v>1739</v>
      </c>
      <c r="O28" s="49">
        <v>341</v>
      </c>
      <c r="P28" s="46">
        <v>357</v>
      </c>
      <c r="Q28" s="45">
        <v>168</v>
      </c>
      <c r="R28" s="49">
        <v>194</v>
      </c>
      <c r="S28" s="49">
        <v>198</v>
      </c>
      <c r="T28" s="49">
        <v>103</v>
      </c>
      <c r="U28" s="77">
        <v>235</v>
      </c>
      <c r="V28" s="77">
        <v>28</v>
      </c>
      <c r="W28" s="77"/>
      <c r="X28" s="49">
        <v>3600</v>
      </c>
      <c r="Y28" s="86">
        <f t="shared" si="1"/>
        <v>14695</v>
      </c>
    </row>
    <row r="29" spans="1:25" ht="16.5" customHeight="1">
      <c r="A29" s="166" t="s">
        <v>38</v>
      </c>
      <c r="B29" s="166"/>
      <c r="C29" s="46">
        <v>0</v>
      </c>
      <c r="D29" s="46">
        <v>0</v>
      </c>
      <c r="E29" s="46">
        <v>0</v>
      </c>
      <c r="F29" s="46"/>
      <c r="G29" s="46">
        <v>4</v>
      </c>
      <c r="H29" s="46">
        <v>65</v>
      </c>
      <c r="I29" s="46">
        <v>5</v>
      </c>
      <c r="J29" s="46">
        <v>73</v>
      </c>
      <c r="K29" s="46">
        <v>0</v>
      </c>
      <c r="L29" s="46">
        <v>0</v>
      </c>
      <c r="M29" s="46">
        <v>0</v>
      </c>
      <c r="N29" s="46">
        <v>15</v>
      </c>
      <c r="O29" s="46">
        <v>0</v>
      </c>
      <c r="P29" s="46">
        <v>16</v>
      </c>
      <c r="Q29" s="45">
        <v>7</v>
      </c>
      <c r="R29" s="46">
        <v>0</v>
      </c>
      <c r="S29" s="46">
        <v>2</v>
      </c>
      <c r="T29" s="46">
        <v>0</v>
      </c>
      <c r="U29" s="74">
        <v>15</v>
      </c>
      <c r="V29" s="74">
        <v>1</v>
      </c>
      <c r="W29" s="74"/>
      <c r="X29" s="46">
        <v>7</v>
      </c>
      <c r="Y29" s="86">
        <f t="shared" si="1"/>
        <v>210</v>
      </c>
    </row>
    <row r="30" spans="1:25" ht="17.25" customHeight="1">
      <c r="A30" s="162" t="s">
        <v>39</v>
      </c>
      <c r="B30" s="163"/>
      <c r="C30" s="33">
        <v>0</v>
      </c>
      <c r="D30" s="49">
        <v>10</v>
      </c>
      <c r="E30" s="49">
        <v>8</v>
      </c>
      <c r="F30" s="49"/>
      <c r="G30" s="49">
        <v>73</v>
      </c>
      <c r="H30" s="49">
        <v>0</v>
      </c>
      <c r="I30" s="49">
        <v>1</v>
      </c>
      <c r="J30" s="49">
        <v>119</v>
      </c>
      <c r="K30" s="46">
        <v>0</v>
      </c>
      <c r="L30" s="49">
        <v>0</v>
      </c>
      <c r="M30" s="49">
        <v>0</v>
      </c>
      <c r="N30" s="49">
        <v>26</v>
      </c>
      <c r="O30" s="49">
        <v>0</v>
      </c>
      <c r="P30" s="46">
        <v>2</v>
      </c>
      <c r="Q30" s="45">
        <v>6</v>
      </c>
      <c r="R30" s="49">
        <v>2</v>
      </c>
      <c r="S30" s="49">
        <v>0</v>
      </c>
      <c r="T30" s="49">
        <v>0</v>
      </c>
      <c r="U30" s="77">
        <v>4</v>
      </c>
      <c r="V30" s="77"/>
      <c r="W30" s="77"/>
      <c r="X30" s="49">
        <v>41</v>
      </c>
      <c r="Y30" s="86">
        <f t="shared" si="1"/>
        <v>292</v>
      </c>
    </row>
    <row r="31" spans="1:25" ht="20.25" customHeight="1">
      <c r="A31" s="83" t="s">
        <v>35</v>
      </c>
      <c r="B31" s="12" t="s">
        <v>43</v>
      </c>
      <c r="C31" s="46">
        <v>0</v>
      </c>
      <c r="D31" s="46">
        <v>19</v>
      </c>
      <c r="E31" s="46">
        <v>33</v>
      </c>
      <c r="F31" s="46">
        <v>3</v>
      </c>
      <c r="G31" s="46">
        <v>111</v>
      </c>
      <c r="H31" s="46">
        <v>1</v>
      </c>
      <c r="I31" s="46">
        <v>23</v>
      </c>
      <c r="J31" s="46">
        <v>204</v>
      </c>
      <c r="K31" s="46">
        <v>6</v>
      </c>
      <c r="L31" s="46">
        <v>52</v>
      </c>
      <c r="M31" s="46">
        <v>94</v>
      </c>
      <c r="N31" s="46">
        <v>28</v>
      </c>
      <c r="O31" s="46">
        <v>21</v>
      </c>
      <c r="P31" s="46">
        <v>25</v>
      </c>
      <c r="Q31" s="45">
        <v>30</v>
      </c>
      <c r="R31" s="46">
        <v>0</v>
      </c>
      <c r="S31" s="46">
        <v>18</v>
      </c>
      <c r="T31" s="46">
        <v>20</v>
      </c>
      <c r="U31" s="74">
        <v>59</v>
      </c>
      <c r="V31" s="74">
        <v>6</v>
      </c>
      <c r="W31" s="74"/>
      <c r="X31" s="46">
        <v>10</v>
      </c>
      <c r="Y31" s="86">
        <f t="shared" si="1"/>
        <v>763</v>
      </c>
    </row>
    <row r="32" spans="1:25" ht="28.5" customHeight="1">
      <c r="A32" s="83" t="s">
        <v>40</v>
      </c>
      <c r="B32" s="12" t="s">
        <v>44</v>
      </c>
      <c r="C32" s="44">
        <v>2</v>
      </c>
      <c r="D32" s="46">
        <v>23</v>
      </c>
      <c r="E32" s="46">
        <v>62</v>
      </c>
      <c r="F32" s="46">
        <v>10</v>
      </c>
      <c r="G32" s="46">
        <v>21</v>
      </c>
      <c r="H32" s="46">
        <v>8</v>
      </c>
      <c r="I32" s="46">
        <v>17</v>
      </c>
      <c r="J32" s="46">
        <v>201</v>
      </c>
      <c r="K32" s="46">
        <v>5</v>
      </c>
      <c r="L32" s="46">
        <v>95</v>
      </c>
      <c r="M32" s="46">
        <v>78</v>
      </c>
      <c r="N32" s="46">
        <v>16</v>
      </c>
      <c r="O32" s="46">
        <v>19</v>
      </c>
      <c r="P32" s="46">
        <v>29</v>
      </c>
      <c r="Q32" s="45">
        <v>57</v>
      </c>
      <c r="R32" s="46">
        <v>3</v>
      </c>
      <c r="S32" s="46">
        <v>12</v>
      </c>
      <c r="T32" s="46">
        <v>20</v>
      </c>
      <c r="U32" s="74">
        <v>40</v>
      </c>
      <c r="V32" s="74">
        <v>5</v>
      </c>
      <c r="W32" s="74"/>
      <c r="X32" s="46">
        <v>18</v>
      </c>
      <c r="Y32" s="86">
        <f t="shared" si="1"/>
        <v>741</v>
      </c>
    </row>
    <row r="33" spans="1:25" ht="29.25" customHeight="1">
      <c r="A33" s="83" t="s">
        <v>41</v>
      </c>
      <c r="B33" s="82" t="s">
        <v>45</v>
      </c>
      <c r="C33" s="46">
        <v>0</v>
      </c>
      <c r="D33" s="46">
        <v>4</v>
      </c>
      <c r="E33" s="46">
        <v>13</v>
      </c>
      <c r="F33" s="46"/>
      <c r="G33" s="46">
        <v>1</v>
      </c>
      <c r="H33" s="46">
        <v>0</v>
      </c>
      <c r="I33" s="46">
        <v>12</v>
      </c>
      <c r="J33" s="46">
        <v>4</v>
      </c>
      <c r="K33" s="46">
        <v>4</v>
      </c>
      <c r="L33" s="46">
        <v>1</v>
      </c>
      <c r="M33" s="46">
        <v>10</v>
      </c>
      <c r="N33" s="46">
        <v>6</v>
      </c>
      <c r="O33" s="46">
        <v>13</v>
      </c>
      <c r="P33" s="46">
        <v>8</v>
      </c>
      <c r="Q33" s="45">
        <v>3</v>
      </c>
      <c r="R33" s="46">
        <v>2</v>
      </c>
      <c r="S33" s="46">
        <v>2</v>
      </c>
      <c r="T33" s="46">
        <v>0</v>
      </c>
      <c r="U33" s="74">
        <v>5</v>
      </c>
      <c r="V33" s="74">
        <v>3</v>
      </c>
      <c r="W33" s="74"/>
      <c r="X33" s="46">
        <v>0</v>
      </c>
      <c r="Y33" s="86">
        <f t="shared" si="1"/>
        <v>91</v>
      </c>
    </row>
    <row r="34" spans="1:25" ht="21" customHeight="1">
      <c r="A34" s="83" t="s">
        <v>42</v>
      </c>
      <c r="B34" s="12" t="s">
        <v>83</v>
      </c>
      <c r="C34" s="47">
        <v>0</v>
      </c>
      <c r="D34" s="47">
        <v>458600</v>
      </c>
      <c r="E34" s="51">
        <v>0</v>
      </c>
      <c r="F34" s="51"/>
      <c r="G34" s="47">
        <v>39279961</v>
      </c>
      <c r="H34" s="47">
        <v>234797</v>
      </c>
      <c r="I34" s="47">
        <v>4572776</v>
      </c>
      <c r="J34" s="47">
        <v>215378757</v>
      </c>
      <c r="K34" s="47">
        <v>0</v>
      </c>
      <c r="L34" s="47">
        <v>0</v>
      </c>
      <c r="M34" s="47">
        <v>3249089</v>
      </c>
      <c r="N34" s="47">
        <v>14690003</v>
      </c>
      <c r="O34" s="47">
        <v>8942145</v>
      </c>
      <c r="P34" s="75">
        <v>1516029</v>
      </c>
      <c r="Q34" s="78">
        <v>22772517</v>
      </c>
      <c r="R34" s="47">
        <v>0</v>
      </c>
      <c r="S34" s="47">
        <v>0</v>
      </c>
      <c r="T34" s="38">
        <v>30222000</v>
      </c>
      <c r="U34" s="75">
        <v>14393900</v>
      </c>
      <c r="V34" s="75">
        <v>486000</v>
      </c>
      <c r="W34" s="75"/>
      <c r="X34" s="25">
        <v>0</v>
      </c>
      <c r="Y34" s="87">
        <f t="shared" si="1"/>
        <v>356196574</v>
      </c>
    </row>
    <row r="35" spans="1:25" ht="9.75" customHeight="1">
      <c r="A35" s="164"/>
      <c r="B35" s="164"/>
      <c r="C35" s="164"/>
      <c r="D35" s="164"/>
      <c r="E35" s="79"/>
      <c r="F35" s="79"/>
      <c r="G35" s="79"/>
      <c r="H35" s="80"/>
      <c r="I35" s="10"/>
      <c r="J35" s="10"/>
      <c r="K35" s="80"/>
      <c r="L35" s="80"/>
      <c r="M35" s="80"/>
      <c r="N35" s="10"/>
      <c r="O35" s="80"/>
      <c r="P35" s="79"/>
      <c r="Q35" s="79"/>
      <c r="R35" s="79"/>
      <c r="S35" s="79"/>
      <c r="T35" s="79"/>
      <c r="U35" s="81"/>
      <c r="V35" s="81"/>
      <c r="W35" s="81"/>
      <c r="X35" s="79"/>
      <c r="Y35" s="79"/>
    </row>
    <row r="36" spans="1:13" ht="21" customHeight="1">
      <c r="A36" s="6"/>
      <c r="B36" s="130" t="s">
        <v>102</v>
      </c>
      <c r="E36" s="26" t="s">
        <v>66</v>
      </c>
      <c r="F36" s="26"/>
      <c r="G36" s="26"/>
      <c r="H36" s="27"/>
      <c r="I36" s="28"/>
      <c r="J36" s="29" t="s">
        <v>67</v>
      </c>
      <c r="K36" s="27" t="s">
        <v>68</v>
      </c>
      <c r="L36" s="27"/>
      <c r="M36" s="26"/>
    </row>
    <row r="37" spans="1:12" ht="3.75" customHeight="1" hidden="1">
      <c r="A37" s="8"/>
      <c r="B37" s="128"/>
      <c r="H37" s="1"/>
      <c r="I37" s="1"/>
      <c r="J37" s="1"/>
      <c r="K37" s="1"/>
      <c r="L37" s="1"/>
    </row>
    <row r="38" spans="2:7" ht="12" customHeight="1">
      <c r="B38" s="129"/>
      <c r="G38" s="9"/>
    </row>
    <row r="39" ht="15.75">
      <c r="B39" s="128" t="s">
        <v>103</v>
      </c>
    </row>
    <row r="41" ht="12.75">
      <c r="B41" s="7" t="s">
        <v>14</v>
      </c>
    </row>
  </sheetData>
  <sheetProtection/>
  <mergeCells count="16">
    <mergeCell ref="A1:Y1"/>
    <mergeCell ref="A2:Y2"/>
    <mergeCell ref="A3:Y3"/>
    <mergeCell ref="Y5:Y6"/>
    <mergeCell ref="A11:B11"/>
    <mergeCell ref="A12:B12"/>
    <mergeCell ref="A30:B30"/>
    <mergeCell ref="A35:D35"/>
    <mergeCell ref="B5:B6"/>
    <mergeCell ref="A5:A6"/>
    <mergeCell ref="A13:B13"/>
    <mergeCell ref="A14:B14"/>
    <mergeCell ref="A16:B16"/>
    <mergeCell ref="A27:B27"/>
    <mergeCell ref="A28:B28"/>
    <mergeCell ref="A29:B29"/>
  </mergeCells>
  <printOptions/>
  <pageMargins left="0.9055118110236221" right="0.5118110236220472" top="0.5511811023622047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">
      <selection activeCell="G5" sqref="G5:G32"/>
    </sheetView>
  </sheetViews>
  <sheetFormatPr defaultColWidth="9.140625" defaultRowHeight="12.75"/>
  <cols>
    <col min="1" max="1" width="4.421875" style="3" customWidth="1"/>
    <col min="2" max="2" width="46.140625" style="7" customWidth="1"/>
    <col min="3" max="3" width="10.140625" style="3" customWidth="1"/>
    <col min="4" max="4" width="11.140625" style="3" customWidth="1"/>
    <col min="5" max="5" width="10.421875" style="3" customWidth="1"/>
    <col min="6" max="6" width="10.140625" style="3" customWidth="1"/>
    <col min="7" max="7" width="10.7109375" style="3" customWidth="1"/>
    <col min="8" max="8" width="11.57421875" style="3" customWidth="1"/>
    <col min="9" max="9" width="10.7109375" style="3" customWidth="1"/>
    <col min="10" max="10" width="10.8515625" style="3" customWidth="1"/>
    <col min="11" max="16384" width="9.140625" style="3" customWidth="1"/>
  </cols>
  <sheetData>
    <row r="1" spans="1:10" ht="20.25" customHeight="1">
      <c r="A1" s="186" t="s">
        <v>95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2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s="34" customFormat="1" ht="17.25" customHeight="1">
      <c r="A3" s="178" t="s">
        <v>47</v>
      </c>
      <c r="B3" s="178" t="s">
        <v>46</v>
      </c>
      <c r="C3" s="190" t="s">
        <v>93</v>
      </c>
      <c r="D3" s="191"/>
      <c r="E3" s="191"/>
      <c r="F3" s="191"/>
      <c r="G3" s="192"/>
      <c r="H3" s="184" t="s">
        <v>96</v>
      </c>
      <c r="I3" s="188" t="s">
        <v>97</v>
      </c>
      <c r="J3" s="189"/>
    </row>
    <row r="4" spans="1:10" s="34" customFormat="1" ht="41.25" customHeight="1">
      <c r="A4" s="179"/>
      <c r="B4" s="179"/>
      <c r="C4" s="35" t="s">
        <v>89</v>
      </c>
      <c r="D4" s="35" t="s">
        <v>90</v>
      </c>
      <c r="E4" s="35" t="s">
        <v>91</v>
      </c>
      <c r="F4" s="35" t="s">
        <v>92</v>
      </c>
      <c r="G4" s="113" t="s">
        <v>94</v>
      </c>
      <c r="H4" s="185"/>
      <c r="I4" s="114" t="s">
        <v>98</v>
      </c>
      <c r="J4" s="114" t="s">
        <v>88</v>
      </c>
    </row>
    <row r="5" spans="1:10" ht="28.5" customHeight="1">
      <c r="A5" s="11" t="s">
        <v>0</v>
      </c>
      <c r="B5" s="12" t="s">
        <v>61</v>
      </c>
      <c r="C5" s="102">
        <v>22</v>
      </c>
      <c r="D5" s="121">
        <v>28</v>
      </c>
      <c r="E5" s="122">
        <v>35</v>
      </c>
      <c r="F5" s="122">
        <v>35</v>
      </c>
      <c r="G5" s="86">
        <v>39</v>
      </c>
      <c r="H5" s="86">
        <v>39</v>
      </c>
      <c r="I5" s="72"/>
      <c r="J5" s="74"/>
    </row>
    <row r="6" spans="1:10" ht="18" customHeight="1">
      <c r="A6" s="11" t="s">
        <v>1</v>
      </c>
      <c r="B6" s="33" t="s">
        <v>22</v>
      </c>
      <c r="C6" s="103">
        <v>9</v>
      </c>
      <c r="D6" s="121">
        <v>10</v>
      </c>
      <c r="E6" s="122">
        <v>31</v>
      </c>
      <c r="F6" s="122">
        <v>34</v>
      </c>
      <c r="G6" s="86">
        <v>37</v>
      </c>
      <c r="H6" s="86">
        <v>37</v>
      </c>
      <c r="I6" s="115"/>
      <c r="J6" s="115"/>
    </row>
    <row r="7" spans="1:10" ht="39.75" customHeight="1">
      <c r="A7" s="110" t="s">
        <v>2</v>
      </c>
      <c r="B7" s="108" t="s">
        <v>23</v>
      </c>
      <c r="C7" s="112">
        <v>2919</v>
      </c>
      <c r="D7" s="123">
        <v>4741</v>
      </c>
      <c r="E7" s="124">
        <v>3639</v>
      </c>
      <c r="F7" s="124">
        <v>3258</v>
      </c>
      <c r="G7" s="118">
        <v>2493</v>
      </c>
      <c r="H7" s="104">
        <f>C7+D7+E7+F7+G7</f>
        <v>17050</v>
      </c>
      <c r="I7" s="74"/>
      <c r="J7" s="74"/>
    </row>
    <row r="8" spans="1:10" ht="26.25" customHeight="1">
      <c r="A8" s="110" t="s">
        <v>3</v>
      </c>
      <c r="B8" s="111" t="s">
        <v>72</v>
      </c>
      <c r="C8" s="104">
        <v>2480</v>
      </c>
      <c r="D8" s="120">
        <v>3172</v>
      </c>
      <c r="E8" s="104">
        <f>E9+E10+E11+E12</f>
        <v>3562</v>
      </c>
      <c r="F8" s="104">
        <f>F9+F10+F11+F12</f>
        <v>2900</v>
      </c>
      <c r="G8" s="118">
        <v>1816</v>
      </c>
      <c r="H8" s="104">
        <f aca="true" t="shared" si="0" ref="H8:H32">C8+D8+E8+F8+G8</f>
        <v>13930</v>
      </c>
      <c r="I8" s="73"/>
      <c r="J8" s="73"/>
    </row>
    <row r="9" spans="1:10" ht="16.5" customHeight="1">
      <c r="A9" s="160" t="s">
        <v>24</v>
      </c>
      <c r="B9" s="173"/>
      <c r="C9" s="103">
        <v>379</v>
      </c>
      <c r="D9" s="121">
        <v>450</v>
      </c>
      <c r="E9" s="122">
        <v>712</v>
      </c>
      <c r="F9" s="122">
        <v>677</v>
      </c>
      <c r="G9" s="86">
        <v>398</v>
      </c>
      <c r="H9" s="104">
        <f t="shared" si="0"/>
        <v>2616</v>
      </c>
      <c r="I9" s="72"/>
      <c r="J9" s="74"/>
    </row>
    <row r="10" spans="1:10" ht="16.5" customHeight="1">
      <c r="A10" s="160" t="s">
        <v>25</v>
      </c>
      <c r="B10" s="173"/>
      <c r="C10" s="103">
        <v>298</v>
      </c>
      <c r="D10" s="121">
        <v>341</v>
      </c>
      <c r="E10" s="122">
        <v>743</v>
      </c>
      <c r="F10" s="122">
        <v>667</v>
      </c>
      <c r="G10" s="86">
        <v>397</v>
      </c>
      <c r="H10" s="104">
        <f t="shared" si="0"/>
        <v>2446</v>
      </c>
      <c r="I10" s="72"/>
      <c r="J10" s="74"/>
    </row>
    <row r="11" spans="1:10" ht="15.75" customHeight="1">
      <c r="A11" s="160" t="s">
        <v>26</v>
      </c>
      <c r="B11" s="173"/>
      <c r="C11" s="103">
        <v>629</v>
      </c>
      <c r="D11" s="121">
        <v>1015</v>
      </c>
      <c r="E11" s="122">
        <v>1163</v>
      </c>
      <c r="F11" s="122">
        <v>933</v>
      </c>
      <c r="G11" s="86">
        <v>671</v>
      </c>
      <c r="H11" s="104">
        <f t="shared" si="0"/>
        <v>4411</v>
      </c>
      <c r="I11" s="72"/>
      <c r="J11" s="74"/>
    </row>
    <row r="12" spans="1:10" ht="19.5" customHeight="1">
      <c r="A12" s="162" t="s">
        <v>64</v>
      </c>
      <c r="B12" s="165"/>
      <c r="C12" s="103"/>
      <c r="D12" s="121">
        <v>1366</v>
      </c>
      <c r="E12" s="122">
        <v>944</v>
      </c>
      <c r="F12" s="122">
        <v>623</v>
      </c>
      <c r="G12" s="86">
        <v>350</v>
      </c>
      <c r="H12" s="104">
        <f t="shared" si="0"/>
        <v>3283</v>
      </c>
      <c r="I12" s="72"/>
      <c r="J12" s="74"/>
    </row>
    <row r="13" spans="1:10" ht="29.25" customHeight="1">
      <c r="A13" s="11" t="s">
        <v>4</v>
      </c>
      <c r="B13" s="20" t="s">
        <v>27</v>
      </c>
      <c r="C13" s="105">
        <v>666</v>
      </c>
      <c r="D13" s="121">
        <v>853</v>
      </c>
      <c r="E13" s="122">
        <v>1833</v>
      </c>
      <c r="F13" s="122">
        <v>1502</v>
      </c>
      <c r="G13" s="86">
        <v>821</v>
      </c>
      <c r="H13" s="104">
        <f t="shared" si="0"/>
        <v>5675</v>
      </c>
      <c r="I13" s="72"/>
      <c r="J13" s="74"/>
    </row>
    <row r="14" spans="1:10" ht="20.25" customHeight="1">
      <c r="A14" s="160" t="s">
        <v>28</v>
      </c>
      <c r="B14" s="173"/>
      <c r="C14" s="103">
        <v>484</v>
      </c>
      <c r="D14" s="121">
        <v>808</v>
      </c>
      <c r="E14" s="122">
        <v>1597</v>
      </c>
      <c r="F14" s="122">
        <v>1390</v>
      </c>
      <c r="G14" s="86">
        <v>713</v>
      </c>
      <c r="H14" s="104">
        <f t="shared" si="0"/>
        <v>4992</v>
      </c>
      <c r="I14" s="72"/>
      <c r="J14" s="74"/>
    </row>
    <row r="15" spans="1:10" ht="28.5" customHeight="1">
      <c r="A15" s="23" t="s">
        <v>5</v>
      </c>
      <c r="B15" s="16" t="s">
        <v>74</v>
      </c>
      <c r="C15" s="103">
        <v>32</v>
      </c>
      <c r="D15" s="121">
        <v>37</v>
      </c>
      <c r="E15" s="122">
        <v>62</v>
      </c>
      <c r="F15" s="122">
        <v>76</v>
      </c>
      <c r="G15" s="86">
        <v>44</v>
      </c>
      <c r="H15" s="104">
        <f t="shared" si="0"/>
        <v>251</v>
      </c>
      <c r="I15" s="72"/>
      <c r="J15" s="74"/>
    </row>
    <row r="16" spans="1:10" ht="30" customHeight="1">
      <c r="A16" s="23" t="s">
        <v>6</v>
      </c>
      <c r="B16" s="15" t="s">
        <v>29</v>
      </c>
      <c r="C16" s="103">
        <v>21</v>
      </c>
      <c r="D16" s="121">
        <v>45</v>
      </c>
      <c r="E16" s="122">
        <v>41</v>
      </c>
      <c r="F16" s="122">
        <v>18</v>
      </c>
      <c r="G16" s="86">
        <v>38</v>
      </c>
      <c r="H16" s="104">
        <f t="shared" si="0"/>
        <v>163</v>
      </c>
      <c r="I16" s="72"/>
      <c r="J16" s="74"/>
    </row>
    <row r="17" spans="1:10" ht="18.75" customHeight="1">
      <c r="A17" s="24" t="s">
        <v>7</v>
      </c>
      <c r="B17" s="17" t="s">
        <v>30</v>
      </c>
      <c r="C17" s="103">
        <v>23</v>
      </c>
      <c r="D17" s="121">
        <v>52</v>
      </c>
      <c r="E17" s="122">
        <v>83</v>
      </c>
      <c r="F17" s="122">
        <v>68</v>
      </c>
      <c r="G17" s="86">
        <v>52</v>
      </c>
      <c r="H17" s="104">
        <f t="shared" si="0"/>
        <v>278</v>
      </c>
      <c r="I17" s="72"/>
      <c r="J17" s="74"/>
    </row>
    <row r="18" spans="1:10" ht="22.5" customHeight="1">
      <c r="A18" s="22" t="s">
        <v>8</v>
      </c>
      <c r="B18" s="12" t="s">
        <v>31</v>
      </c>
      <c r="C18" s="103">
        <v>28</v>
      </c>
      <c r="D18" s="121">
        <v>66</v>
      </c>
      <c r="E18" s="122">
        <v>54</v>
      </c>
      <c r="F18" s="122">
        <v>29</v>
      </c>
      <c r="G18" s="86">
        <v>17</v>
      </c>
      <c r="H18" s="104">
        <f t="shared" si="0"/>
        <v>194</v>
      </c>
      <c r="I18" s="72"/>
      <c r="J18" s="74"/>
    </row>
    <row r="19" spans="1:10" ht="18" customHeight="1">
      <c r="A19" s="68" t="s">
        <v>9</v>
      </c>
      <c r="B19" s="69" t="s">
        <v>32</v>
      </c>
      <c r="C19" s="119">
        <v>25</v>
      </c>
      <c r="D19" s="120">
        <v>35</v>
      </c>
      <c r="E19" s="104">
        <v>59</v>
      </c>
      <c r="F19" s="104">
        <v>44</v>
      </c>
      <c r="G19" s="118">
        <v>20</v>
      </c>
      <c r="H19" s="104">
        <f t="shared" si="0"/>
        <v>183</v>
      </c>
      <c r="I19" s="74"/>
      <c r="J19" s="74"/>
    </row>
    <row r="20" spans="1:10" ht="17.25" customHeight="1">
      <c r="A20" s="68"/>
      <c r="B20" s="109" t="s">
        <v>62</v>
      </c>
      <c r="C20" s="119">
        <v>11</v>
      </c>
      <c r="D20" s="120">
        <v>14</v>
      </c>
      <c r="E20" s="104">
        <v>14</v>
      </c>
      <c r="F20" s="104">
        <v>6</v>
      </c>
      <c r="G20" s="118">
        <v>2</v>
      </c>
      <c r="H20" s="104">
        <f t="shared" si="0"/>
        <v>47</v>
      </c>
      <c r="I20" s="74"/>
      <c r="J20" s="74"/>
    </row>
    <row r="21" spans="1:11" ht="18" customHeight="1">
      <c r="A21" s="68" t="s">
        <v>10</v>
      </c>
      <c r="B21" s="69" t="s">
        <v>33</v>
      </c>
      <c r="C21" s="119">
        <v>82</v>
      </c>
      <c r="D21" s="120">
        <v>162</v>
      </c>
      <c r="E21" s="104">
        <v>138</v>
      </c>
      <c r="F21" s="104">
        <v>113</v>
      </c>
      <c r="G21" s="118">
        <v>45</v>
      </c>
      <c r="H21" s="104">
        <f>C21+D21+E21+F21+G21</f>
        <v>540</v>
      </c>
      <c r="I21" s="74"/>
      <c r="J21" s="74"/>
      <c r="K21" s="126"/>
    </row>
    <row r="22" spans="1:10" ht="41.25" customHeight="1">
      <c r="A22" s="68" t="s">
        <v>11</v>
      </c>
      <c r="B22" s="108" t="s">
        <v>99</v>
      </c>
      <c r="C22" s="104">
        <v>74668</v>
      </c>
      <c r="D22" s="120">
        <v>121746</v>
      </c>
      <c r="E22" s="104">
        <v>197886.96</v>
      </c>
      <c r="F22" s="120">
        <v>299669.9</v>
      </c>
      <c r="G22" s="104">
        <v>118294</v>
      </c>
      <c r="H22" s="104">
        <f>C22+D22+E22+F22+G22</f>
        <v>812264.86</v>
      </c>
      <c r="I22" s="76"/>
      <c r="J22" s="116"/>
    </row>
    <row r="23" spans="1:10" ht="18.75" customHeight="1">
      <c r="A23" s="68" t="s">
        <v>12</v>
      </c>
      <c r="B23" s="69" t="s">
        <v>34</v>
      </c>
      <c r="C23" s="119">
        <v>1234</v>
      </c>
      <c r="D23" s="120">
        <v>1735</v>
      </c>
      <c r="E23" s="104">
        <v>2349</v>
      </c>
      <c r="F23" s="104">
        <v>2074</v>
      </c>
      <c r="G23" s="118">
        <v>1193</v>
      </c>
      <c r="H23" s="104">
        <f t="shared" si="0"/>
        <v>8585</v>
      </c>
      <c r="I23" s="115"/>
      <c r="J23" s="115"/>
    </row>
    <row r="24" spans="1:10" ht="23.25" customHeight="1">
      <c r="A24" s="39" t="s">
        <v>13</v>
      </c>
      <c r="B24" s="40" t="s">
        <v>82</v>
      </c>
      <c r="C24" s="119">
        <v>8626</v>
      </c>
      <c r="D24" s="120">
        <v>13429</v>
      </c>
      <c r="E24" s="120">
        <v>18878</v>
      </c>
      <c r="F24" s="120">
        <v>20790</v>
      </c>
      <c r="G24" s="118">
        <v>14362</v>
      </c>
      <c r="H24" s="104">
        <f t="shared" si="0"/>
        <v>76085</v>
      </c>
      <c r="I24" s="115"/>
      <c r="J24" s="116"/>
    </row>
    <row r="25" spans="1:10" ht="19.5" customHeight="1">
      <c r="A25" s="160" t="s">
        <v>36</v>
      </c>
      <c r="B25" s="173"/>
      <c r="C25" s="103">
        <v>3927</v>
      </c>
      <c r="D25" s="121">
        <v>5163</v>
      </c>
      <c r="E25" s="122">
        <v>5841</v>
      </c>
      <c r="F25" s="122">
        <v>5639</v>
      </c>
      <c r="G25" s="86">
        <v>3713</v>
      </c>
      <c r="H25" s="104">
        <f t="shared" si="0"/>
        <v>24283</v>
      </c>
      <c r="I25" s="74"/>
      <c r="J25" s="74"/>
    </row>
    <row r="26" spans="1:10" ht="18" customHeight="1">
      <c r="A26" s="162" t="s">
        <v>37</v>
      </c>
      <c r="B26" s="165"/>
      <c r="C26" s="103">
        <v>4944</v>
      </c>
      <c r="D26" s="121">
        <v>7904</v>
      </c>
      <c r="E26" s="122">
        <v>13273</v>
      </c>
      <c r="F26" s="122">
        <v>14695</v>
      </c>
      <c r="G26" s="125">
        <v>9944</v>
      </c>
      <c r="H26" s="104">
        <f t="shared" si="0"/>
        <v>50760</v>
      </c>
      <c r="I26" s="77"/>
      <c r="J26" s="74"/>
    </row>
    <row r="27" spans="1:10" ht="16.5" customHeight="1">
      <c r="A27" s="166" t="s">
        <v>38</v>
      </c>
      <c r="B27" s="167"/>
      <c r="C27" s="103">
        <v>55</v>
      </c>
      <c r="D27" s="121">
        <v>121</v>
      </c>
      <c r="E27" s="122">
        <v>288</v>
      </c>
      <c r="F27" s="122">
        <v>210</v>
      </c>
      <c r="G27" s="86">
        <v>98</v>
      </c>
      <c r="H27" s="104">
        <f t="shared" si="0"/>
        <v>772</v>
      </c>
      <c r="I27" s="74"/>
      <c r="J27" s="74"/>
    </row>
    <row r="28" spans="1:10" ht="17.25" customHeight="1">
      <c r="A28" s="162" t="s">
        <v>39</v>
      </c>
      <c r="B28" s="163"/>
      <c r="C28" s="103">
        <v>38</v>
      </c>
      <c r="D28" s="121">
        <v>241</v>
      </c>
      <c r="E28" s="122">
        <v>297</v>
      </c>
      <c r="F28" s="122">
        <v>292</v>
      </c>
      <c r="G28" s="125">
        <v>607</v>
      </c>
      <c r="H28" s="104">
        <f t="shared" si="0"/>
        <v>1475</v>
      </c>
      <c r="I28" s="77"/>
      <c r="J28" s="74"/>
    </row>
    <row r="29" spans="1:10" ht="20.25" customHeight="1">
      <c r="A29" s="11" t="s">
        <v>35</v>
      </c>
      <c r="B29" s="20" t="s">
        <v>43</v>
      </c>
      <c r="C29" s="103">
        <v>300</v>
      </c>
      <c r="D29" s="121">
        <v>726</v>
      </c>
      <c r="E29" s="122">
        <v>949</v>
      </c>
      <c r="F29" s="122">
        <v>763</v>
      </c>
      <c r="G29" s="86">
        <v>416</v>
      </c>
      <c r="H29" s="104">
        <f t="shared" si="0"/>
        <v>3154</v>
      </c>
      <c r="I29" s="74"/>
      <c r="J29" s="74"/>
    </row>
    <row r="30" spans="1:10" ht="36.75" customHeight="1">
      <c r="A30" s="11" t="s">
        <v>40</v>
      </c>
      <c r="B30" s="18" t="s">
        <v>44</v>
      </c>
      <c r="C30" s="103">
        <v>328</v>
      </c>
      <c r="D30" s="121">
        <v>791</v>
      </c>
      <c r="E30" s="122">
        <v>806</v>
      </c>
      <c r="F30" s="122">
        <v>741</v>
      </c>
      <c r="G30" s="86">
        <v>338</v>
      </c>
      <c r="H30" s="104">
        <f t="shared" si="0"/>
        <v>3004</v>
      </c>
      <c r="I30" s="74"/>
      <c r="J30" s="74"/>
    </row>
    <row r="31" spans="1:10" ht="29.25" customHeight="1">
      <c r="A31" s="11" t="s">
        <v>41</v>
      </c>
      <c r="B31" s="19" t="s">
        <v>45</v>
      </c>
      <c r="C31" s="103">
        <v>83</v>
      </c>
      <c r="D31" s="121">
        <v>173</v>
      </c>
      <c r="E31" s="122">
        <v>216</v>
      </c>
      <c r="F31" s="122">
        <v>91</v>
      </c>
      <c r="G31" s="86">
        <v>63</v>
      </c>
      <c r="H31" s="104">
        <f t="shared" si="0"/>
        <v>626</v>
      </c>
      <c r="I31" s="74"/>
      <c r="J31" s="74"/>
    </row>
    <row r="32" spans="1:10" ht="32.25" customHeight="1">
      <c r="A32" s="11" t="s">
        <v>42</v>
      </c>
      <c r="B32" s="20" t="s">
        <v>100</v>
      </c>
      <c r="C32" s="106">
        <v>74667.5</v>
      </c>
      <c r="D32" s="107">
        <v>136729.6</v>
      </c>
      <c r="E32" s="106">
        <v>240027.8</v>
      </c>
      <c r="F32" s="106">
        <v>356196.6</v>
      </c>
      <c r="G32" s="104">
        <v>125914.3</v>
      </c>
      <c r="H32" s="104">
        <f t="shared" si="0"/>
        <v>933535.8</v>
      </c>
      <c r="I32" s="117"/>
      <c r="J32" s="75"/>
    </row>
    <row r="33" spans="1:10" ht="9.75" customHeight="1">
      <c r="A33" s="164"/>
      <c r="B33" s="164"/>
      <c r="C33" s="79"/>
      <c r="D33" s="81"/>
      <c r="E33" s="81"/>
      <c r="F33" s="81"/>
      <c r="G33" s="79"/>
      <c r="H33" s="79"/>
      <c r="I33" s="79"/>
      <c r="J33" s="79"/>
    </row>
    <row r="34" ht="12.75" customHeight="1">
      <c r="A34" s="6"/>
    </row>
    <row r="35" ht="3.75" customHeight="1" hidden="1">
      <c r="A35" s="8"/>
    </row>
  </sheetData>
  <sheetProtection/>
  <mergeCells count="16">
    <mergeCell ref="A28:B28"/>
    <mergeCell ref="A33:B33"/>
    <mergeCell ref="I3:J3"/>
    <mergeCell ref="A3:A4"/>
    <mergeCell ref="B3:B4"/>
    <mergeCell ref="C3:G3"/>
    <mergeCell ref="A11:B11"/>
    <mergeCell ref="A12:B12"/>
    <mergeCell ref="A14:B14"/>
    <mergeCell ref="A25:B25"/>
    <mergeCell ref="A26:B26"/>
    <mergeCell ref="A27:B27"/>
    <mergeCell ref="H3:H4"/>
    <mergeCell ref="A9:B9"/>
    <mergeCell ref="A10:B10"/>
    <mergeCell ref="A1:J2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AC15" sqref="AC15"/>
    </sheetView>
  </sheetViews>
  <sheetFormatPr defaultColWidth="9.140625" defaultRowHeight="12.75"/>
  <cols>
    <col min="1" max="1" width="4.421875" style="3" customWidth="1"/>
    <col min="2" max="2" width="70.421875" style="7" customWidth="1"/>
    <col min="3" max="3" width="6.57421875" style="3" hidden="1" customWidth="1"/>
    <col min="4" max="4" width="6.421875" style="3" hidden="1" customWidth="1"/>
    <col min="5" max="5" width="5.7109375" style="3" hidden="1" customWidth="1"/>
    <col min="6" max="6" width="4.421875" style="3" hidden="1" customWidth="1"/>
    <col min="7" max="7" width="7.8515625" style="3" hidden="1" customWidth="1"/>
    <col min="8" max="8" width="5.57421875" style="3" hidden="1" customWidth="1"/>
    <col min="9" max="9" width="7.140625" style="3" hidden="1" customWidth="1"/>
    <col min="10" max="10" width="8.140625" style="3" hidden="1" customWidth="1"/>
    <col min="11" max="11" width="5.00390625" style="3" hidden="1" customWidth="1"/>
    <col min="12" max="12" width="6.140625" style="3" hidden="1" customWidth="1"/>
    <col min="13" max="13" width="8.00390625" style="3" hidden="1" customWidth="1"/>
    <col min="14" max="14" width="7.8515625" style="3" hidden="1" customWidth="1"/>
    <col min="15" max="16" width="7.140625" style="3" hidden="1" customWidth="1"/>
    <col min="17" max="17" width="9.00390625" style="3" hidden="1" customWidth="1"/>
    <col min="18" max="18" width="5.8515625" style="3" hidden="1" customWidth="1"/>
    <col min="19" max="19" width="5.421875" style="3" hidden="1" customWidth="1"/>
    <col min="20" max="20" width="3.8515625" style="3" hidden="1" customWidth="1"/>
    <col min="21" max="21" width="7.8515625" style="3" hidden="1" customWidth="1"/>
    <col min="22" max="22" width="6.140625" style="3" hidden="1" customWidth="1"/>
    <col min="23" max="23" width="5.421875" style="3" hidden="1" customWidth="1"/>
    <col min="24" max="24" width="0.13671875" style="3" customWidth="1"/>
    <col min="25" max="25" width="14.28125" style="3" customWidth="1"/>
    <col min="26" max="16384" width="9.140625" style="3" customWidth="1"/>
  </cols>
  <sheetData>
    <row r="1" spans="1:176" ht="15.75">
      <c r="A1" s="180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46.5" customHeight="1">
      <c r="A2" s="181" t="s">
        <v>105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87" ht="6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87" ht="4.5" customHeight="1" hidden="1">
      <c r="A4" s="4"/>
      <c r="B4" s="85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</row>
    <row r="5" spans="1:256" s="5" customFormat="1" ht="24" customHeight="1">
      <c r="A5" s="178" t="s">
        <v>47</v>
      </c>
      <c r="B5" s="178" t="s">
        <v>46</v>
      </c>
      <c r="C5" s="41" t="s">
        <v>48</v>
      </c>
      <c r="D5" s="41" t="s">
        <v>15</v>
      </c>
      <c r="E5" s="71" t="s">
        <v>49</v>
      </c>
      <c r="F5" s="41" t="s">
        <v>50</v>
      </c>
      <c r="G5" s="71" t="s">
        <v>51</v>
      </c>
      <c r="H5" s="71" t="s">
        <v>18</v>
      </c>
      <c r="I5" s="71" t="s">
        <v>16</v>
      </c>
      <c r="J5" s="70" t="s">
        <v>20</v>
      </c>
      <c r="K5" s="71" t="s">
        <v>52</v>
      </c>
      <c r="L5" s="71" t="s">
        <v>19</v>
      </c>
      <c r="M5" s="71" t="s">
        <v>53</v>
      </c>
      <c r="N5" s="70" t="s">
        <v>54</v>
      </c>
      <c r="O5" s="71" t="s">
        <v>65</v>
      </c>
      <c r="P5" s="41" t="s">
        <v>55</v>
      </c>
      <c r="Q5" s="71" t="s">
        <v>56</v>
      </c>
      <c r="R5" s="70" t="s">
        <v>17</v>
      </c>
      <c r="S5" s="41" t="s">
        <v>57</v>
      </c>
      <c r="T5" s="41" t="s">
        <v>58</v>
      </c>
      <c r="U5" s="70" t="s">
        <v>78</v>
      </c>
      <c r="V5" s="71" t="s">
        <v>77</v>
      </c>
      <c r="W5" s="71" t="s">
        <v>79</v>
      </c>
      <c r="X5" s="41" t="s">
        <v>71</v>
      </c>
      <c r="Y5" s="182" t="s">
        <v>21</v>
      </c>
      <c r="Z5" s="32"/>
      <c r="AA5" s="32"/>
      <c r="AB5" s="32"/>
      <c r="AC5" s="32"/>
      <c r="AD5" s="32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30" s="34" customFormat="1" ht="2.25" customHeight="1">
      <c r="A6" s="179"/>
      <c r="B6" s="179"/>
      <c r="C6" s="53">
        <v>1</v>
      </c>
      <c r="D6" s="53">
        <v>2</v>
      </c>
      <c r="E6" s="50">
        <v>3</v>
      </c>
      <c r="F6" s="53">
        <v>4</v>
      </c>
      <c r="G6" s="53">
        <v>5</v>
      </c>
      <c r="H6" s="50">
        <v>6</v>
      </c>
      <c r="I6" s="53">
        <v>7</v>
      </c>
      <c r="J6" s="53">
        <v>8</v>
      </c>
      <c r="K6" s="50">
        <v>9</v>
      </c>
      <c r="L6" s="53">
        <v>10</v>
      </c>
      <c r="M6" s="53">
        <v>11</v>
      </c>
      <c r="N6" s="50">
        <v>12</v>
      </c>
      <c r="O6" s="53">
        <v>13</v>
      </c>
      <c r="P6" s="53">
        <v>14</v>
      </c>
      <c r="Q6" s="50">
        <v>15</v>
      </c>
      <c r="R6" s="53">
        <v>16</v>
      </c>
      <c r="S6" s="53">
        <v>17</v>
      </c>
      <c r="T6" s="50">
        <v>18</v>
      </c>
      <c r="U6" s="50">
        <v>19</v>
      </c>
      <c r="V6" s="50">
        <v>20</v>
      </c>
      <c r="W6" s="50">
        <v>21</v>
      </c>
      <c r="X6" s="53">
        <v>20</v>
      </c>
      <c r="Y6" s="183"/>
      <c r="Z6" s="32"/>
      <c r="AA6" s="32"/>
      <c r="AB6" s="32"/>
      <c r="AC6" s="32"/>
      <c r="AD6" s="32"/>
    </row>
    <row r="7" spans="1:25" ht="20.25" customHeight="1">
      <c r="A7" s="83" t="s">
        <v>0</v>
      </c>
      <c r="B7" s="12" t="s">
        <v>85</v>
      </c>
      <c r="C7" s="44">
        <v>1</v>
      </c>
      <c r="D7" s="44">
        <v>1</v>
      </c>
      <c r="E7" s="44">
        <v>1</v>
      </c>
      <c r="F7" s="44"/>
      <c r="G7" s="44">
        <v>1</v>
      </c>
      <c r="H7" s="44">
        <v>1</v>
      </c>
      <c r="I7" s="44">
        <v>1</v>
      </c>
      <c r="J7" s="44">
        <v>13</v>
      </c>
      <c r="K7" s="44">
        <v>1</v>
      </c>
      <c r="L7" s="44">
        <v>1</v>
      </c>
      <c r="M7" s="72">
        <v>5</v>
      </c>
      <c r="N7" s="44">
        <v>1</v>
      </c>
      <c r="O7" s="44">
        <v>2</v>
      </c>
      <c r="P7" s="44">
        <v>1</v>
      </c>
      <c r="Q7" s="44">
        <v>1</v>
      </c>
      <c r="R7" s="44">
        <v>1</v>
      </c>
      <c r="S7" s="44">
        <v>1</v>
      </c>
      <c r="T7" s="44">
        <v>1</v>
      </c>
      <c r="U7" s="72">
        <v>1</v>
      </c>
      <c r="V7" s="72" t="s">
        <v>14</v>
      </c>
      <c r="W7" s="72" t="s">
        <v>80</v>
      </c>
      <c r="X7" s="44">
        <v>2</v>
      </c>
      <c r="Y7" s="86">
        <v>39</v>
      </c>
    </row>
    <row r="8" spans="1:25" ht="21" customHeight="1">
      <c r="A8" s="92" t="s">
        <v>1</v>
      </c>
      <c r="B8" s="88" t="s">
        <v>22</v>
      </c>
      <c r="C8" s="90">
        <v>1</v>
      </c>
      <c r="D8" s="90">
        <v>1</v>
      </c>
      <c r="E8" s="90">
        <v>1</v>
      </c>
      <c r="F8" s="90"/>
      <c r="G8" s="90">
        <v>1</v>
      </c>
      <c r="H8" s="90">
        <v>1</v>
      </c>
      <c r="I8" s="90">
        <v>1</v>
      </c>
      <c r="J8" s="90">
        <v>11</v>
      </c>
      <c r="K8" s="90">
        <v>1</v>
      </c>
      <c r="L8" s="90">
        <v>1</v>
      </c>
      <c r="M8" s="90">
        <v>5</v>
      </c>
      <c r="N8" s="90">
        <v>1</v>
      </c>
      <c r="O8" s="90">
        <v>1</v>
      </c>
      <c r="P8" s="90">
        <v>1</v>
      </c>
      <c r="Q8" s="90">
        <v>1</v>
      </c>
      <c r="R8" s="90">
        <v>1</v>
      </c>
      <c r="S8" s="90">
        <v>1</v>
      </c>
      <c r="T8" s="90">
        <v>1</v>
      </c>
      <c r="U8" s="90">
        <v>1</v>
      </c>
      <c r="V8" s="90"/>
      <c r="W8" s="90"/>
      <c r="X8" s="89">
        <v>2</v>
      </c>
      <c r="Y8" s="86">
        <v>37</v>
      </c>
    </row>
    <row r="9" spans="1:25" ht="30.75" customHeight="1">
      <c r="A9" s="92" t="s">
        <v>2</v>
      </c>
      <c r="B9" s="88" t="s">
        <v>23</v>
      </c>
      <c r="C9" s="94">
        <v>53</v>
      </c>
      <c r="D9" s="94">
        <v>35</v>
      </c>
      <c r="E9" s="94">
        <v>60</v>
      </c>
      <c r="F9" s="94">
        <v>1</v>
      </c>
      <c r="G9" s="94">
        <v>291</v>
      </c>
      <c r="H9" s="94">
        <v>0</v>
      </c>
      <c r="I9" s="94">
        <v>160</v>
      </c>
      <c r="J9" s="94">
        <v>491</v>
      </c>
      <c r="K9" s="94">
        <v>281</v>
      </c>
      <c r="L9" s="94">
        <v>38</v>
      </c>
      <c r="M9" s="94">
        <v>349</v>
      </c>
      <c r="N9" s="94">
        <v>131</v>
      </c>
      <c r="O9" s="94">
        <v>152</v>
      </c>
      <c r="P9" s="94">
        <v>24</v>
      </c>
      <c r="Q9" s="94">
        <v>396</v>
      </c>
      <c r="R9" s="94">
        <v>3</v>
      </c>
      <c r="S9" s="94">
        <v>17</v>
      </c>
      <c r="T9" s="94">
        <v>87</v>
      </c>
      <c r="U9" s="94">
        <v>641</v>
      </c>
      <c r="V9" s="94">
        <v>48</v>
      </c>
      <c r="W9" s="94"/>
      <c r="X9" s="95">
        <v>0</v>
      </c>
      <c r="Y9" s="118">
        <v>2493</v>
      </c>
    </row>
    <row r="10" spans="1:25" ht="21.75" customHeight="1">
      <c r="A10" s="92" t="s">
        <v>3</v>
      </c>
      <c r="B10" s="88" t="s">
        <v>84</v>
      </c>
      <c r="C10" s="90">
        <f>C11+C12+C13+C14</f>
        <v>3</v>
      </c>
      <c r="D10" s="90">
        <f aca="true" t="shared" si="0" ref="D10:V10">D11+D12+D13+D14</f>
        <v>33</v>
      </c>
      <c r="E10" s="90">
        <f t="shared" si="0"/>
        <v>25</v>
      </c>
      <c r="F10" s="90">
        <f t="shared" si="0"/>
        <v>0</v>
      </c>
      <c r="G10" s="90">
        <f t="shared" si="0"/>
        <v>216</v>
      </c>
      <c r="H10" s="90">
        <f t="shared" si="0"/>
        <v>0</v>
      </c>
      <c r="I10" s="90">
        <f t="shared" si="0"/>
        <v>105</v>
      </c>
      <c r="J10" s="90">
        <f t="shared" si="0"/>
        <v>1564</v>
      </c>
      <c r="K10" s="90">
        <f t="shared" si="0"/>
        <v>15</v>
      </c>
      <c r="L10" s="90">
        <v>23</v>
      </c>
      <c r="M10" s="90">
        <f t="shared" si="0"/>
        <v>225</v>
      </c>
      <c r="N10" s="90">
        <f t="shared" si="0"/>
        <v>113</v>
      </c>
      <c r="O10" s="90">
        <f>O11+O12+O13+O14</f>
        <v>75</v>
      </c>
      <c r="P10" s="90">
        <f>P11+P12+P13+P14</f>
        <v>90</v>
      </c>
      <c r="Q10" s="90">
        <f t="shared" si="0"/>
        <v>193</v>
      </c>
      <c r="R10" s="90">
        <f t="shared" si="0"/>
        <v>3</v>
      </c>
      <c r="S10" s="90">
        <f t="shared" si="0"/>
        <v>9</v>
      </c>
      <c r="T10" s="90">
        <v>1</v>
      </c>
      <c r="U10" s="90">
        <f t="shared" si="0"/>
        <v>116</v>
      </c>
      <c r="V10" s="90">
        <f t="shared" si="0"/>
        <v>92</v>
      </c>
      <c r="W10" s="90"/>
      <c r="X10" s="90">
        <v>0</v>
      </c>
      <c r="Y10" s="118">
        <v>1816</v>
      </c>
    </row>
    <row r="11" spans="1:25" ht="16.5" customHeight="1">
      <c r="A11" s="160" t="s">
        <v>24</v>
      </c>
      <c r="B11" s="166"/>
      <c r="C11" s="44">
        <v>3</v>
      </c>
      <c r="D11" s="44">
        <v>10</v>
      </c>
      <c r="E11" s="44">
        <v>0</v>
      </c>
      <c r="F11" s="44"/>
      <c r="G11" s="44">
        <v>27</v>
      </c>
      <c r="H11" s="44">
        <v>0</v>
      </c>
      <c r="I11" s="44">
        <v>45</v>
      </c>
      <c r="J11" s="44">
        <v>297</v>
      </c>
      <c r="K11" s="44">
        <v>5</v>
      </c>
      <c r="L11" s="44"/>
      <c r="M11" s="44">
        <v>26</v>
      </c>
      <c r="N11" s="44">
        <v>40</v>
      </c>
      <c r="O11" s="44">
        <v>24</v>
      </c>
      <c r="P11" s="44">
        <v>12</v>
      </c>
      <c r="Q11" s="45">
        <v>96</v>
      </c>
      <c r="R11" s="44">
        <v>2</v>
      </c>
      <c r="S11" s="44">
        <v>2</v>
      </c>
      <c r="T11" s="44">
        <v>0</v>
      </c>
      <c r="U11" s="72">
        <v>35</v>
      </c>
      <c r="V11" s="72">
        <v>53</v>
      </c>
      <c r="W11" s="72"/>
      <c r="X11" s="44">
        <v>0</v>
      </c>
      <c r="Y11" s="86">
        <v>398</v>
      </c>
    </row>
    <row r="12" spans="1:25" ht="16.5" customHeight="1">
      <c r="A12" s="160" t="s">
        <v>25</v>
      </c>
      <c r="B12" s="166"/>
      <c r="C12" s="44">
        <v>0</v>
      </c>
      <c r="D12" s="44">
        <v>14</v>
      </c>
      <c r="E12" s="44">
        <v>8</v>
      </c>
      <c r="F12" s="44"/>
      <c r="G12" s="44">
        <v>96</v>
      </c>
      <c r="H12" s="44">
        <v>0</v>
      </c>
      <c r="I12" s="44">
        <v>28</v>
      </c>
      <c r="J12" s="44">
        <v>206</v>
      </c>
      <c r="K12" s="44">
        <v>8</v>
      </c>
      <c r="L12" s="44">
        <v>16</v>
      </c>
      <c r="M12" s="44">
        <v>48</v>
      </c>
      <c r="N12" s="44">
        <v>26</v>
      </c>
      <c r="O12" s="44">
        <v>22</v>
      </c>
      <c r="P12" s="44">
        <v>50</v>
      </c>
      <c r="Q12" s="45">
        <v>61</v>
      </c>
      <c r="R12" s="44">
        <v>1</v>
      </c>
      <c r="S12" s="44">
        <v>4</v>
      </c>
      <c r="T12" s="44">
        <v>0</v>
      </c>
      <c r="U12" s="72">
        <v>40</v>
      </c>
      <c r="V12" s="72">
        <v>39</v>
      </c>
      <c r="W12" s="72"/>
      <c r="X12" s="44">
        <v>0</v>
      </c>
      <c r="Y12" s="86">
        <v>397</v>
      </c>
    </row>
    <row r="13" spans="1:25" ht="15.75" customHeight="1">
      <c r="A13" s="160" t="s">
        <v>26</v>
      </c>
      <c r="B13" s="166"/>
      <c r="C13" s="44">
        <v>0</v>
      </c>
      <c r="D13" s="44">
        <v>9</v>
      </c>
      <c r="E13" s="44">
        <v>17</v>
      </c>
      <c r="F13" s="44"/>
      <c r="G13" s="44">
        <v>93</v>
      </c>
      <c r="H13" s="44">
        <v>0</v>
      </c>
      <c r="I13" s="44">
        <v>32</v>
      </c>
      <c r="J13" s="44">
        <v>438</v>
      </c>
      <c r="K13" s="44">
        <v>2</v>
      </c>
      <c r="L13" s="44">
        <v>7</v>
      </c>
      <c r="M13" s="44">
        <v>151</v>
      </c>
      <c r="N13" s="44">
        <v>47</v>
      </c>
      <c r="O13" s="44">
        <v>29</v>
      </c>
      <c r="P13" s="44">
        <v>28</v>
      </c>
      <c r="Q13" s="45">
        <v>36</v>
      </c>
      <c r="R13" s="44">
        <v>0</v>
      </c>
      <c r="S13" s="44">
        <v>3</v>
      </c>
      <c r="T13" s="44">
        <v>0</v>
      </c>
      <c r="U13" s="72">
        <v>41</v>
      </c>
      <c r="V13" s="72"/>
      <c r="W13" s="72"/>
      <c r="X13" s="44">
        <v>0</v>
      </c>
      <c r="Y13" s="86">
        <v>671</v>
      </c>
    </row>
    <row r="14" spans="1:25" ht="19.5" customHeight="1">
      <c r="A14" s="162" t="s">
        <v>64</v>
      </c>
      <c r="B14" s="165"/>
      <c r="C14" s="44">
        <v>0</v>
      </c>
      <c r="D14" s="44">
        <v>0</v>
      </c>
      <c r="E14" s="44">
        <v>0</v>
      </c>
      <c r="F14" s="44"/>
      <c r="G14" s="44"/>
      <c r="H14" s="44">
        <v>0</v>
      </c>
      <c r="I14" s="44">
        <v>0</v>
      </c>
      <c r="J14" s="44">
        <v>623</v>
      </c>
      <c r="K14" s="44"/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44">
        <v>0</v>
      </c>
      <c r="S14" s="44">
        <v>0</v>
      </c>
      <c r="T14" s="44">
        <v>0</v>
      </c>
      <c r="U14" s="72">
        <v>0</v>
      </c>
      <c r="V14" s="72"/>
      <c r="W14" s="72"/>
      <c r="X14" s="44">
        <v>0</v>
      </c>
      <c r="Y14" s="86">
        <v>350</v>
      </c>
    </row>
    <row r="15" spans="1:25" ht="24" customHeight="1">
      <c r="A15" s="92" t="s">
        <v>4</v>
      </c>
      <c r="B15" s="88" t="s">
        <v>27</v>
      </c>
      <c r="C15" s="94">
        <v>0</v>
      </c>
      <c r="D15" s="94">
        <v>33</v>
      </c>
      <c r="E15" s="94">
        <v>25</v>
      </c>
      <c r="F15" s="94"/>
      <c r="G15" s="94">
        <v>216</v>
      </c>
      <c r="H15" s="94">
        <v>0</v>
      </c>
      <c r="I15" s="94">
        <v>236</v>
      </c>
      <c r="J15" s="94">
        <v>470</v>
      </c>
      <c r="K15" s="94">
        <v>9</v>
      </c>
      <c r="L15" s="94">
        <v>0</v>
      </c>
      <c r="M15" s="94">
        <v>225</v>
      </c>
      <c r="N15" s="94">
        <v>52</v>
      </c>
      <c r="O15" s="94">
        <v>41</v>
      </c>
      <c r="P15" s="94">
        <v>7</v>
      </c>
      <c r="Q15" s="94">
        <v>64</v>
      </c>
      <c r="R15" s="94">
        <v>3</v>
      </c>
      <c r="S15" s="94">
        <v>5</v>
      </c>
      <c r="T15" s="94">
        <v>17</v>
      </c>
      <c r="U15" s="94">
        <v>95</v>
      </c>
      <c r="V15" s="94">
        <v>4</v>
      </c>
      <c r="W15" s="94"/>
      <c r="X15" s="94">
        <v>0</v>
      </c>
      <c r="Y15" s="86">
        <v>821</v>
      </c>
    </row>
    <row r="16" spans="1:25" ht="20.25" customHeight="1">
      <c r="A16" s="160" t="s">
        <v>28</v>
      </c>
      <c r="B16" s="166"/>
      <c r="C16" s="44">
        <v>0</v>
      </c>
      <c r="D16" s="44">
        <v>33</v>
      </c>
      <c r="E16" s="44">
        <v>25</v>
      </c>
      <c r="F16" s="44"/>
      <c r="G16" s="44">
        <v>214</v>
      </c>
      <c r="H16" s="44">
        <v>0</v>
      </c>
      <c r="I16" s="44">
        <v>162</v>
      </c>
      <c r="J16" s="44">
        <v>451</v>
      </c>
      <c r="K16" s="44">
        <v>9</v>
      </c>
      <c r="L16" s="44">
        <v>0</v>
      </c>
      <c r="M16" s="44">
        <v>225</v>
      </c>
      <c r="N16" s="44">
        <v>52</v>
      </c>
      <c r="O16" s="44">
        <v>29</v>
      </c>
      <c r="P16" s="44">
        <v>6</v>
      </c>
      <c r="Q16" s="45">
        <v>64</v>
      </c>
      <c r="R16" s="44">
        <v>3</v>
      </c>
      <c r="S16" s="44">
        <v>4</v>
      </c>
      <c r="T16" s="44">
        <v>17</v>
      </c>
      <c r="U16" s="72">
        <v>92</v>
      </c>
      <c r="V16" s="72">
        <v>4</v>
      </c>
      <c r="W16" s="72"/>
      <c r="X16" s="44">
        <v>0</v>
      </c>
      <c r="Y16" s="86">
        <v>713</v>
      </c>
    </row>
    <row r="17" spans="1:25" ht="33" customHeight="1">
      <c r="A17" s="83" t="s">
        <v>5</v>
      </c>
      <c r="B17" s="15" t="s">
        <v>74</v>
      </c>
      <c r="C17" s="44">
        <v>0</v>
      </c>
      <c r="D17" s="44">
        <v>0</v>
      </c>
      <c r="E17" s="44">
        <v>0</v>
      </c>
      <c r="F17" s="44"/>
      <c r="G17" s="44">
        <v>11</v>
      </c>
      <c r="H17" s="44">
        <v>0</v>
      </c>
      <c r="I17" s="44">
        <v>11</v>
      </c>
      <c r="J17" s="44">
        <v>18</v>
      </c>
      <c r="K17" s="44">
        <v>0</v>
      </c>
      <c r="L17" s="44">
        <v>0</v>
      </c>
      <c r="M17" s="44">
        <v>2</v>
      </c>
      <c r="N17" s="44">
        <v>13</v>
      </c>
      <c r="O17" s="44">
        <v>6</v>
      </c>
      <c r="P17" s="44">
        <v>1</v>
      </c>
      <c r="Q17" s="45">
        <v>4</v>
      </c>
      <c r="R17" s="44">
        <v>0</v>
      </c>
      <c r="S17" s="44">
        <v>0</v>
      </c>
      <c r="T17" s="44">
        <v>2</v>
      </c>
      <c r="U17" s="72">
        <v>6</v>
      </c>
      <c r="V17" s="72">
        <v>2</v>
      </c>
      <c r="W17" s="72"/>
      <c r="X17" s="44">
        <v>0</v>
      </c>
      <c r="Y17" s="86">
        <v>44</v>
      </c>
    </row>
    <row r="18" spans="1:25" ht="30" customHeight="1">
      <c r="A18" s="92" t="s">
        <v>6</v>
      </c>
      <c r="B18" s="88" t="s">
        <v>29</v>
      </c>
      <c r="C18" s="94">
        <v>0</v>
      </c>
      <c r="D18" s="94">
        <v>0</v>
      </c>
      <c r="E18" s="94">
        <v>1</v>
      </c>
      <c r="F18" s="94"/>
      <c r="G18" s="94">
        <v>2</v>
      </c>
      <c r="H18" s="94">
        <v>0</v>
      </c>
      <c r="I18" s="94">
        <v>3</v>
      </c>
      <c r="J18" s="94">
        <v>2</v>
      </c>
      <c r="K18" s="94">
        <v>0</v>
      </c>
      <c r="L18" s="94">
        <v>0</v>
      </c>
      <c r="M18" s="94">
        <v>0</v>
      </c>
      <c r="N18" s="94">
        <v>3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1</v>
      </c>
      <c r="U18" s="94">
        <v>4</v>
      </c>
      <c r="V18" s="94">
        <v>2</v>
      </c>
      <c r="W18" s="94"/>
      <c r="X18" s="94">
        <v>0</v>
      </c>
      <c r="Y18" s="86">
        <v>38</v>
      </c>
    </row>
    <row r="19" spans="1:25" ht="18.75" customHeight="1">
      <c r="A19" s="84" t="s">
        <v>7</v>
      </c>
      <c r="B19" s="17" t="s">
        <v>30</v>
      </c>
      <c r="C19" s="44">
        <v>0</v>
      </c>
      <c r="D19" s="44">
        <v>3</v>
      </c>
      <c r="E19" s="44">
        <v>1</v>
      </c>
      <c r="F19" s="44"/>
      <c r="G19" s="44">
        <v>12</v>
      </c>
      <c r="H19" s="44">
        <v>9</v>
      </c>
      <c r="I19" s="44">
        <v>18</v>
      </c>
      <c r="J19" s="44">
        <v>6</v>
      </c>
      <c r="K19" s="44">
        <v>0</v>
      </c>
      <c r="L19" s="44">
        <v>0</v>
      </c>
      <c r="M19" s="44">
        <v>0</v>
      </c>
      <c r="N19" s="44">
        <v>9</v>
      </c>
      <c r="O19" s="44">
        <v>0</v>
      </c>
      <c r="P19" s="44">
        <v>3</v>
      </c>
      <c r="Q19" s="45">
        <v>0</v>
      </c>
      <c r="R19" s="44">
        <v>0</v>
      </c>
      <c r="S19" s="44">
        <v>0</v>
      </c>
      <c r="T19" s="44">
        <v>1</v>
      </c>
      <c r="U19" s="72">
        <v>3</v>
      </c>
      <c r="V19" s="72">
        <v>3</v>
      </c>
      <c r="W19" s="72"/>
      <c r="X19" s="44">
        <v>0</v>
      </c>
      <c r="Y19" s="86">
        <v>52</v>
      </c>
    </row>
    <row r="20" spans="1:25" ht="18.75" customHeight="1">
      <c r="A20" s="92" t="s">
        <v>8</v>
      </c>
      <c r="B20" s="88" t="s">
        <v>31</v>
      </c>
      <c r="C20" s="94">
        <v>0</v>
      </c>
      <c r="D20" s="94">
        <v>0</v>
      </c>
      <c r="E20" s="94">
        <v>1</v>
      </c>
      <c r="F20" s="94"/>
      <c r="G20" s="94">
        <v>2</v>
      </c>
      <c r="H20" s="94">
        <v>2</v>
      </c>
      <c r="I20" s="94">
        <v>7</v>
      </c>
      <c r="J20" s="94">
        <v>6</v>
      </c>
      <c r="K20" s="94">
        <v>0</v>
      </c>
      <c r="L20" s="94">
        <v>0</v>
      </c>
      <c r="M20" s="94">
        <v>0</v>
      </c>
      <c r="N20" s="94">
        <v>4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1</v>
      </c>
      <c r="U20" s="94">
        <v>5</v>
      </c>
      <c r="V20" s="94">
        <v>1</v>
      </c>
      <c r="W20" s="94"/>
      <c r="X20" s="94">
        <v>0</v>
      </c>
      <c r="Y20" s="86">
        <v>17</v>
      </c>
    </row>
    <row r="21" spans="1:29" ht="18" customHeight="1">
      <c r="A21" s="92" t="s">
        <v>9</v>
      </c>
      <c r="B21" s="88" t="s">
        <v>32</v>
      </c>
      <c r="C21" s="94">
        <v>0</v>
      </c>
      <c r="D21" s="94">
        <v>6</v>
      </c>
      <c r="E21" s="94">
        <v>1</v>
      </c>
      <c r="F21" s="94"/>
      <c r="G21" s="94">
        <v>1</v>
      </c>
      <c r="H21" s="94">
        <v>0</v>
      </c>
      <c r="I21" s="94">
        <v>1</v>
      </c>
      <c r="J21" s="94">
        <v>4</v>
      </c>
      <c r="K21" s="94">
        <v>0</v>
      </c>
      <c r="L21" s="94">
        <v>0</v>
      </c>
      <c r="M21" s="94">
        <v>0</v>
      </c>
      <c r="N21" s="94">
        <v>15</v>
      </c>
      <c r="O21" s="94">
        <v>0</v>
      </c>
      <c r="P21" s="94">
        <v>0</v>
      </c>
      <c r="Q21" s="94">
        <v>5</v>
      </c>
      <c r="R21" s="94">
        <v>0</v>
      </c>
      <c r="S21" s="94">
        <v>2</v>
      </c>
      <c r="T21" s="94">
        <v>2</v>
      </c>
      <c r="U21" s="94">
        <v>6</v>
      </c>
      <c r="V21" s="94">
        <v>1</v>
      </c>
      <c r="W21" s="94"/>
      <c r="X21" s="95">
        <v>0</v>
      </c>
      <c r="Y21" s="118">
        <v>20</v>
      </c>
      <c r="AC21" s="3" t="s">
        <v>14</v>
      </c>
    </row>
    <row r="22" spans="1:25" ht="17.25" customHeight="1">
      <c r="A22" s="83"/>
      <c r="B22" s="14" t="s">
        <v>62</v>
      </c>
      <c r="C22" s="57">
        <v>0</v>
      </c>
      <c r="D22" s="46">
        <v>0</v>
      </c>
      <c r="E22" s="46">
        <v>0</v>
      </c>
      <c r="F22" s="46"/>
      <c r="G22" s="46">
        <v>0</v>
      </c>
      <c r="H22" s="46">
        <v>0</v>
      </c>
      <c r="I22" s="46">
        <v>0</v>
      </c>
      <c r="J22" s="46">
        <v>1</v>
      </c>
      <c r="K22" s="46">
        <v>0</v>
      </c>
      <c r="L22" s="46">
        <v>0</v>
      </c>
      <c r="M22" s="46">
        <v>0</v>
      </c>
      <c r="N22" s="46">
        <v>3</v>
      </c>
      <c r="O22" s="46">
        <v>0</v>
      </c>
      <c r="P22" s="46">
        <v>0</v>
      </c>
      <c r="Q22" s="45">
        <v>0</v>
      </c>
      <c r="R22" s="46">
        <v>0</v>
      </c>
      <c r="S22" s="46"/>
      <c r="T22" s="46">
        <v>0</v>
      </c>
      <c r="U22" s="74">
        <v>1</v>
      </c>
      <c r="V22" s="74">
        <v>1</v>
      </c>
      <c r="W22" s="74"/>
      <c r="X22" s="46">
        <v>0</v>
      </c>
      <c r="Y22" s="118">
        <v>2</v>
      </c>
    </row>
    <row r="23" spans="1:25" ht="18" customHeight="1">
      <c r="A23" s="92" t="s">
        <v>10</v>
      </c>
      <c r="B23" s="88" t="s">
        <v>33</v>
      </c>
      <c r="C23" s="95">
        <v>0</v>
      </c>
      <c r="D23" s="95">
        <v>5</v>
      </c>
      <c r="E23" s="95">
        <v>3</v>
      </c>
      <c r="F23" s="95"/>
      <c r="G23" s="95">
        <v>18</v>
      </c>
      <c r="H23" s="95">
        <v>0</v>
      </c>
      <c r="I23" s="95">
        <v>7</v>
      </c>
      <c r="J23" s="95">
        <v>10</v>
      </c>
      <c r="K23" s="95">
        <v>0</v>
      </c>
      <c r="L23" s="95">
        <v>2</v>
      </c>
      <c r="M23" s="95">
        <v>2</v>
      </c>
      <c r="N23" s="95">
        <v>23</v>
      </c>
      <c r="O23" s="95">
        <v>0</v>
      </c>
      <c r="P23" s="95">
        <v>8</v>
      </c>
      <c r="Q23" s="94">
        <v>26</v>
      </c>
      <c r="R23" s="95">
        <v>0</v>
      </c>
      <c r="S23" s="95">
        <v>3</v>
      </c>
      <c r="T23" s="95">
        <v>0</v>
      </c>
      <c r="U23" s="95">
        <v>6</v>
      </c>
      <c r="V23" s="95"/>
      <c r="W23" s="95"/>
      <c r="X23" s="95">
        <v>0</v>
      </c>
      <c r="Y23" s="118">
        <v>45</v>
      </c>
    </row>
    <row r="24" spans="1:25" ht="33.75" customHeight="1">
      <c r="A24" s="92" t="s">
        <v>11</v>
      </c>
      <c r="B24" s="88" t="s">
        <v>81</v>
      </c>
      <c r="C24" s="96">
        <v>0</v>
      </c>
      <c r="D24" s="97">
        <v>458600</v>
      </c>
      <c r="E24" s="98">
        <v>0</v>
      </c>
      <c r="F24" s="96"/>
      <c r="G24" s="99">
        <v>36074887</v>
      </c>
      <c r="H24" s="97">
        <v>234797</v>
      </c>
      <c r="I24" s="97">
        <v>4572776</v>
      </c>
      <c r="J24" s="97">
        <v>191061239.5</v>
      </c>
      <c r="K24" s="97">
        <v>0</v>
      </c>
      <c r="L24" s="97">
        <v>0</v>
      </c>
      <c r="M24" s="97">
        <v>3249089</v>
      </c>
      <c r="N24" s="97">
        <v>14690003</v>
      </c>
      <c r="O24" s="97">
        <v>8942145</v>
      </c>
      <c r="P24" s="100">
        <v>197962</v>
      </c>
      <c r="Q24" s="101">
        <v>22772517</v>
      </c>
      <c r="R24" s="97">
        <v>0</v>
      </c>
      <c r="S24" s="98">
        <v>0</v>
      </c>
      <c r="T24" s="98">
        <v>3022000</v>
      </c>
      <c r="U24" s="97">
        <v>14393900</v>
      </c>
      <c r="V24" s="98"/>
      <c r="W24" s="98"/>
      <c r="X24" s="98">
        <v>0</v>
      </c>
      <c r="Y24" s="104">
        <v>118787569.89</v>
      </c>
    </row>
    <row r="25" spans="1:25" ht="18.75" customHeight="1">
      <c r="A25" s="92" t="s">
        <v>12</v>
      </c>
      <c r="B25" s="88" t="s">
        <v>34</v>
      </c>
      <c r="C25" s="89">
        <v>12</v>
      </c>
      <c r="D25" s="89">
        <v>26</v>
      </c>
      <c r="E25" s="89">
        <v>141</v>
      </c>
      <c r="F25" s="89">
        <v>1</v>
      </c>
      <c r="G25" s="89">
        <v>189</v>
      </c>
      <c r="H25" s="89">
        <v>37</v>
      </c>
      <c r="I25" s="89">
        <v>59</v>
      </c>
      <c r="J25" s="89">
        <v>489</v>
      </c>
      <c r="K25" s="89">
        <v>23</v>
      </c>
      <c r="L25" s="89">
        <v>38</v>
      </c>
      <c r="M25" s="89">
        <v>120</v>
      </c>
      <c r="N25" s="89">
        <v>22</v>
      </c>
      <c r="O25" s="89">
        <v>61</v>
      </c>
      <c r="P25" s="89">
        <v>108</v>
      </c>
      <c r="Q25" s="90">
        <v>26</v>
      </c>
      <c r="R25" s="89">
        <v>7</v>
      </c>
      <c r="S25" s="89">
        <v>31</v>
      </c>
      <c r="T25" s="89">
        <v>87</v>
      </c>
      <c r="U25" s="89">
        <v>141</v>
      </c>
      <c r="V25" s="89">
        <v>76</v>
      </c>
      <c r="W25" s="89"/>
      <c r="X25" s="89">
        <v>380</v>
      </c>
      <c r="Y25" s="118">
        <v>1193</v>
      </c>
    </row>
    <row r="26" spans="1:25" ht="15.75" customHeight="1">
      <c r="A26" s="92" t="s">
        <v>13</v>
      </c>
      <c r="B26" s="88" t="s">
        <v>104</v>
      </c>
      <c r="C26" s="89">
        <f>C27+C28+C29+C30</f>
        <v>477</v>
      </c>
      <c r="D26" s="89">
        <f>D27+D28+D29+D30</f>
        <v>1303</v>
      </c>
      <c r="E26" s="89">
        <f>E27+E28+E29+E30</f>
        <v>713</v>
      </c>
      <c r="F26" s="89">
        <f>F27+F28+F29+F30</f>
        <v>80</v>
      </c>
      <c r="G26" s="89">
        <f>G27+G28+G29+G30</f>
        <v>672</v>
      </c>
      <c r="H26" s="89">
        <v>59</v>
      </c>
      <c r="I26" s="89">
        <f>I27+I28+I29+I30</f>
        <v>954</v>
      </c>
      <c r="J26" s="89">
        <f>J27+J28+J29+J30</f>
        <v>5852</v>
      </c>
      <c r="K26" s="89">
        <v>115</v>
      </c>
      <c r="L26" s="89">
        <f>L27+L28+L29+L30</f>
        <v>226</v>
      </c>
      <c r="M26" s="89">
        <f>M27+M28+M29+M30</f>
        <v>1292</v>
      </c>
      <c r="N26" s="89">
        <f>N27+N28+N29+N30</f>
        <v>2041</v>
      </c>
      <c r="O26" s="89">
        <v>864</v>
      </c>
      <c r="P26" s="89">
        <f>P27+P28+P29+P30</f>
        <v>554</v>
      </c>
      <c r="Q26" s="90">
        <f aca="true" t="shared" si="1" ref="Q26:X26">Q27+Q28+Q29+Q30</f>
        <v>374</v>
      </c>
      <c r="R26" s="89">
        <f t="shared" si="1"/>
        <v>218</v>
      </c>
      <c r="S26" s="89">
        <f t="shared" si="1"/>
        <v>312</v>
      </c>
      <c r="T26" s="89">
        <f t="shared" si="1"/>
        <v>239</v>
      </c>
      <c r="U26" s="89">
        <f t="shared" si="1"/>
        <v>700</v>
      </c>
      <c r="V26" s="89">
        <f t="shared" si="1"/>
        <v>58</v>
      </c>
      <c r="W26" s="89"/>
      <c r="X26" s="89">
        <f t="shared" si="1"/>
        <v>3687</v>
      </c>
      <c r="Y26" s="118">
        <v>14362</v>
      </c>
    </row>
    <row r="27" spans="1:25" ht="19.5" customHeight="1">
      <c r="A27" s="160" t="s">
        <v>36</v>
      </c>
      <c r="B27" s="166"/>
      <c r="C27" s="46">
        <v>25</v>
      </c>
      <c r="D27" s="46">
        <v>92</v>
      </c>
      <c r="E27" s="46">
        <v>280</v>
      </c>
      <c r="F27" s="46">
        <v>57</v>
      </c>
      <c r="G27" s="46">
        <v>299</v>
      </c>
      <c r="H27" s="46">
        <v>27</v>
      </c>
      <c r="I27" s="46">
        <v>182</v>
      </c>
      <c r="J27" s="46">
        <v>1830</v>
      </c>
      <c r="K27" s="46">
        <v>52</v>
      </c>
      <c r="L27" s="46">
        <v>65</v>
      </c>
      <c r="M27" s="46">
        <v>790</v>
      </c>
      <c r="N27" s="46">
        <v>261</v>
      </c>
      <c r="O27" s="46">
        <v>523</v>
      </c>
      <c r="P27" s="46">
        <v>179</v>
      </c>
      <c r="Q27" s="45">
        <v>193</v>
      </c>
      <c r="R27" s="46">
        <v>22</v>
      </c>
      <c r="S27" s="46">
        <v>112</v>
      </c>
      <c r="T27" s="46">
        <v>136</v>
      </c>
      <c r="U27" s="74">
        <v>446</v>
      </c>
      <c r="V27" s="74">
        <v>29</v>
      </c>
      <c r="W27" s="74"/>
      <c r="X27" s="46">
        <v>39</v>
      </c>
      <c r="Y27" s="86">
        <v>3713</v>
      </c>
    </row>
    <row r="28" spans="1:25" ht="18" customHeight="1">
      <c r="A28" s="162" t="s">
        <v>37</v>
      </c>
      <c r="B28" s="165"/>
      <c r="C28" s="46">
        <v>452</v>
      </c>
      <c r="D28" s="49">
        <v>1201</v>
      </c>
      <c r="E28" s="49">
        <v>425</v>
      </c>
      <c r="F28" s="46">
        <v>23</v>
      </c>
      <c r="G28" s="49">
        <v>296</v>
      </c>
      <c r="H28" s="49">
        <v>13</v>
      </c>
      <c r="I28" s="49">
        <v>766</v>
      </c>
      <c r="J28" s="49">
        <v>3830</v>
      </c>
      <c r="K28" s="46">
        <v>63</v>
      </c>
      <c r="L28" s="49">
        <v>161</v>
      </c>
      <c r="M28" s="49">
        <v>502</v>
      </c>
      <c r="N28" s="49">
        <v>1739</v>
      </c>
      <c r="O28" s="49">
        <v>341</v>
      </c>
      <c r="P28" s="46">
        <v>357</v>
      </c>
      <c r="Q28" s="45">
        <v>168</v>
      </c>
      <c r="R28" s="49">
        <v>194</v>
      </c>
      <c r="S28" s="49">
        <v>198</v>
      </c>
      <c r="T28" s="49">
        <v>103</v>
      </c>
      <c r="U28" s="77">
        <v>235</v>
      </c>
      <c r="V28" s="77">
        <v>28</v>
      </c>
      <c r="W28" s="77"/>
      <c r="X28" s="49">
        <v>3600</v>
      </c>
      <c r="Y28" s="125">
        <v>9944</v>
      </c>
    </row>
    <row r="29" spans="1:25" ht="16.5" customHeight="1">
      <c r="A29" s="166" t="s">
        <v>38</v>
      </c>
      <c r="B29" s="166"/>
      <c r="C29" s="46">
        <v>0</v>
      </c>
      <c r="D29" s="46">
        <v>0</v>
      </c>
      <c r="E29" s="46">
        <v>0</v>
      </c>
      <c r="F29" s="46"/>
      <c r="G29" s="46">
        <v>4</v>
      </c>
      <c r="H29" s="46">
        <v>65</v>
      </c>
      <c r="I29" s="46">
        <v>5</v>
      </c>
      <c r="J29" s="46">
        <v>73</v>
      </c>
      <c r="K29" s="46">
        <v>0</v>
      </c>
      <c r="L29" s="46">
        <v>0</v>
      </c>
      <c r="M29" s="46">
        <v>0</v>
      </c>
      <c r="N29" s="46">
        <v>15</v>
      </c>
      <c r="O29" s="46">
        <v>0</v>
      </c>
      <c r="P29" s="46">
        <v>16</v>
      </c>
      <c r="Q29" s="45">
        <v>7</v>
      </c>
      <c r="R29" s="46">
        <v>0</v>
      </c>
      <c r="S29" s="46">
        <v>2</v>
      </c>
      <c r="T29" s="46">
        <v>0</v>
      </c>
      <c r="U29" s="74">
        <v>15</v>
      </c>
      <c r="V29" s="74">
        <v>1</v>
      </c>
      <c r="W29" s="74"/>
      <c r="X29" s="46">
        <v>7</v>
      </c>
      <c r="Y29" s="86">
        <v>98</v>
      </c>
    </row>
    <row r="30" spans="1:25" ht="17.25" customHeight="1">
      <c r="A30" s="162" t="s">
        <v>39</v>
      </c>
      <c r="B30" s="163"/>
      <c r="C30" s="33">
        <v>0</v>
      </c>
      <c r="D30" s="49">
        <v>10</v>
      </c>
      <c r="E30" s="49">
        <v>8</v>
      </c>
      <c r="F30" s="49"/>
      <c r="G30" s="49">
        <v>73</v>
      </c>
      <c r="H30" s="49">
        <v>0</v>
      </c>
      <c r="I30" s="49">
        <v>1</v>
      </c>
      <c r="J30" s="49">
        <v>119</v>
      </c>
      <c r="K30" s="46">
        <v>0</v>
      </c>
      <c r="L30" s="49">
        <v>0</v>
      </c>
      <c r="M30" s="49">
        <v>0</v>
      </c>
      <c r="N30" s="49">
        <v>26</v>
      </c>
      <c r="O30" s="49">
        <v>0</v>
      </c>
      <c r="P30" s="46">
        <v>2</v>
      </c>
      <c r="Q30" s="45">
        <v>6</v>
      </c>
      <c r="R30" s="49">
        <v>2</v>
      </c>
      <c r="S30" s="49">
        <v>0</v>
      </c>
      <c r="T30" s="49">
        <v>0</v>
      </c>
      <c r="U30" s="77">
        <v>4</v>
      </c>
      <c r="V30" s="77"/>
      <c r="W30" s="77"/>
      <c r="X30" s="49">
        <v>41</v>
      </c>
      <c r="Y30" s="125">
        <v>607</v>
      </c>
    </row>
    <row r="31" spans="1:25" ht="20.25" customHeight="1">
      <c r="A31" s="83" t="s">
        <v>35</v>
      </c>
      <c r="B31" s="12" t="s">
        <v>43</v>
      </c>
      <c r="C31" s="46">
        <v>0</v>
      </c>
      <c r="D31" s="46">
        <v>19</v>
      </c>
      <c r="E31" s="46">
        <v>33</v>
      </c>
      <c r="F31" s="46">
        <v>3</v>
      </c>
      <c r="G31" s="46">
        <v>111</v>
      </c>
      <c r="H31" s="46">
        <v>1</v>
      </c>
      <c r="I31" s="46">
        <v>23</v>
      </c>
      <c r="J31" s="46">
        <v>204</v>
      </c>
      <c r="K31" s="46">
        <v>6</v>
      </c>
      <c r="L31" s="46">
        <v>52</v>
      </c>
      <c r="M31" s="46">
        <v>94</v>
      </c>
      <c r="N31" s="46">
        <v>28</v>
      </c>
      <c r="O31" s="46">
        <v>21</v>
      </c>
      <c r="P31" s="46">
        <v>25</v>
      </c>
      <c r="Q31" s="45">
        <v>30</v>
      </c>
      <c r="R31" s="46">
        <v>0</v>
      </c>
      <c r="S31" s="46">
        <v>18</v>
      </c>
      <c r="T31" s="46">
        <v>20</v>
      </c>
      <c r="U31" s="74">
        <v>59</v>
      </c>
      <c r="V31" s="74">
        <v>6</v>
      </c>
      <c r="W31" s="74"/>
      <c r="X31" s="46">
        <v>10</v>
      </c>
      <c r="Y31" s="86">
        <v>416</v>
      </c>
    </row>
    <row r="32" spans="1:25" ht="28.5" customHeight="1">
      <c r="A32" s="83" t="s">
        <v>40</v>
      </c>
      <c r="B32" s="12" t="s">
        <v>44</v>
      </c>
      <c r="C32" s="44">
        <v>2</v>
      </c>
      <c r="D32" s="46">
        <v>23</v>
      </c>
      <c r="E32" s="46">
        <v>62</v>
      </c>
      <c r="F32" s="46">
        <v>10</v>
      </c>
      <c r="G32" s="46">
        <v>21</v>
      </c>
      <c r="H32" s="46">
        <v>8</v>
      </c>
      <c r="I32" s="46">
        <v>17</v>
      </c>
      <c r="J32" s="46">
        <v>201</v>
      </c>
      <c r="K32" s="46">
        <v>5</v>
      </c>
      <c r="L32" s="46">
        <v>95</v>
      </c>
      <c r="M32" s="46">
        <v>78</v>
      </c>
      <c r="N32" s="46">
        <v>16</v>
      </c>
      <c r="O32" s="46">
        <v>19</v>
      </c>
      <c r="P32" s="46">
        <v>29</v>
      </c>
      <c r="Q32" s="45">
        <v>57</v>
      </c>
      <c r="R32" s="46">
        <v>3</v>
      </c>
      <c r="S32" s="46">
        <v>12</v>
      </c>
      <c r="T32" s="46">
        <v>20</v>
      </c>
      <c r="U32" s="74">
        <v>40</v>
      </c>
      <c r="V32" s="74">
        <v>5</v>
      </c>
      <c r="W32" s="74"/>
      <c r="X32" s="46">
        <v>18</v>
      </c>
      <c r="Y32" s="86">
        <v>338</v>
      </c>
    </row>
    <row r="33" spans="1:25" ht="29.25" customHeight="1">
      <c r="A33" s="83" t="s">
        <v>41</v>
      </c>
      <c r="B33" s="131" t="s">
        <v>45</v>
      </c>
      <c r="C33" s="46">
        <v>0</v>
      </c>
      <c r="D33" s="46">
        <v>4</v>
      </c>
      <c r="E33" s="46">
        <v>13</v>
      </c>
      <c r="F33" s="46"/>
      <c r="G33" s="46">
        <v>1</v>
      </c>
      <c r="H33" s="46">
        <v>0</v>
      </c>
      <c r="I33" s="46">
        <v>12</v>
      </c>
      <c r="J33" s="46">
        <v>4</v>
      </c>
      <c r="K33" s="46">
        <v>4</v>
      </c>
      <c r="L33" s="46">
        <v>1</v>
      </c>
      <c r="M33" s="46">
        <v>10</v>
      </c>
      <c r="N33" s="46">
        <v>6</v>
      </c>
      <c r="O33" s="46">
        <v>13</v>
      </c>
      <c r="P33" s="46">
        <v>8</v>
      </c>
      <c r="Q33" s="45">
        <v>3</v>
      </c>
      <c r="R33" s="46">
        <v>2</v>
      </c>
      <c r="S33" s="46">
        <v>2</v>
      </c>
      <c r="T33" s="46">
        <v>0</v>
      </c>
      <c r="U33" s="74">
        <v>5</v>
      </c>
      <c r="V33" s="74">
        <v>3</v>
      </c>
      <c r="W33" s="74"/>
      <c r="X33" s="46">
        <v>0</v>
      </c>
      <c r="Y33" s="86">
        <v>63</v>
      </c>
    </row>
    <row r="34" spans="1:25" ht="21" customHeight="1">
      <c r="A34" s="83" t="s">
        <v>42</v>
      </c>
      <c r="B34" s="12" t="s">
        <v>83</v>
      </c>
      <c r="C34" s="47">
        <v>0</v>
      </c>
      <c r="D34" s="47">
        <v>458600</v>
      </c>
      <c r="E34" s="51">
        <v>0</v>
      </c>
      <c r="F34" s="51"/>
      <c r="G34" s="47">
        <v>39279961</v>
      </c>
      <c r="H34" s="47">
        <v>234797</v>
      </c>
      <c r="I34" s="47">
        <v>4572776</v>
      </c>
      <c r="J34" s="47">
        <v>215378757</v>
      </c>
      <c r="K34" s="47">
        <v>0</v>
      </c>
      <c r="L34" s="47">
        <v>0</v>
      </c>
      <c r="M34" s="47">
        <v>3249089</v>
      </c>
      <c r="N34" s="47">
        <v>14690003</v>
      </c>
      <c r="O34" s="47">
        <v>8942145</v>
      </c>
      <c r="P34" s="75">
        <v>1516029</v>
      </c>
      <c r="Q34" s="78">
        <v>22772517</v>
      </c>
      <c r="R34" s="47">
        <v>0</v>
      </c>
      <c r="S34" s="47">
        <v>0</v>
      </c>
      <c r="T34" s="38">
        <v>30222000</v>
      </c>
      <c r="U34" s="75">
        <v>14393900</v>
      </c>
      <c r="V34" s="75">
        <v>486000</v>
      </c>
      <c r="W34" s="75"/>
      <c r="X34" s="25">
        <v>0</v>
      </c>
      <c r="Y34" s="104">
        <v>126407920</v>
      </c>
    </row>
    <row r="35" spans="1:25" ht="9.75" customHeight="1">
      <c r="A35" s="164"/>
      <c r="B35" s="164"/>
      <c r="C35" s="164"/>
      <c r="D35" s="164"/>
      <c r="E35" s="79"/>
      <c r="F35" s="79"/>
      <c r="G35" s="79"/>
      <c r="H35" s="80"/>
      <c r="I35" s="10"/>
      <c r="J35" s="10"/>
      <c r="K35" s="80"/>
      <c r="L35" s="80"/>
      <c r="M35" s="80"/>
      <c r="N35" s="10"/>
      <c r="O35" s="80"/>
      <c r="P35" s="79"/>
      <c r="Q35" s="79"/>
      <c r="R35" s="79"/>
      <c r="S35" s="79"/>
      <c r="T35" s="79"/>
      <c r="U35" s="81"/>
      <c r="V35" s="81"/>
      <c r="W35" s="81"/>
      <c r="X35" s="79"/>
      <c r="Y35" s="79"/>
    </row>
    <row r="36" spans="1:13" ht="21" customHeight="1">
      <c r="A36" s="6"/>
      <c r="B36" s="130" t="s">
        <v>102</v>
      </c>
      <c r="E36" s="26" t="s">
        <v>66</v>
      </c>
      <c r="F36" s="26"/>
      <c r="G36" s="26"/>
      <c r="H36" s="27"/>
      <c r="I36" s="28"/>
      <c r="J36" s="29" t="s">
        <v>67</v>
      </c>
      <c r="K36" s="27" t="s">
        <v>68</v>
      </c>
      <c r="L36" s="27"/>
      <c r="M36" s="26"/>
    </row>
    <row r="37" spans="1:12" ht="3.75" customHeight="1" hidden="1">
      <c r="A37" s="8"/>
      <c r="B37" s="128"/>
      <c r="H37" s="1"/>
      <c r="I37" s="1"/>
      <c r="J37" s="1"/>
      <c r="K37" s="1"/>
      <c r="L37" s="1"/>
    </row>
    <row r="38" spans="2:7" ht="12" customHeight="1">
      <c r="B38" s="129"/>
      <c r="G38" s="9"/>
    </row>
    <row r="39" ht="15.75">
      <c r="B39" s="128" t="s">
        <v>103</v>
      </c>
    </row>
    <row r="41" ht="12.75">
      <c r="B41" s="7" t="s">
        <v>14</v>
      </c>
    </row>
  </sheetData>
  <sheetProtection/>
  <mergeCells count="16">
    <mergeCell ref="A1:Y1"/>
    <mergeCell ref="A2:Y2"/>
    <mergeCell ref="A3:Y3"/>
    <mergeCell ref="A5:A6"/>
    <mergeCell ref="B5:B6"/>
    <mergeCell ref="Y5:Y6"/>
    <mergeCell ref="A28:B28"/>
    <mergeCell ref="A29:B29"/>
    <mergeCell ref="A30:B30"/>
    <mergeCell ref="A35:D35"/>
    <mergeCell ref="A11:B11"/>
    <mergeCell ref="A12:B12"/>
    <mergeCell ref="A13:B13"/>
    <mergeCell ref="A14:B14"/>
    <mergeCell ref="A16:B16"/>
    <mergeCell ref="A27:B2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.421875" style="3" customWidth="1"/>
    <col min="2" max="2" width="46.140625" style="7" customWidth="1"/>
    <col min="3" max="3" width="10.140625" style="3" customWidth="1"/>
    <col min="4" max="4" width="11.140625" style="3" customWidth="1"/>
    <col min="5" max="5" width="10.421875" style="3" customWidth="1"/>
    <col min="6" max="6" width="10.140625" style="3" customWidth="1"/>
    <col min="7" max="7" width="10.7109375" style="3" customWidth="1"/>
    <col min="8" max="8" width="11.57421875" style="3" customWidth="1"/>
    <col min="9" max="9" width="10.7109375" style="3" customWidth="1"/>
    <col min="10" max="10" width="10.8515625" style="3" customWidth="1"/>
    <col min="11" max="16384" width="9.140625" style="3" customWidth="1"/>
  </cols>
  <sheetData>
    <row r="1" spans="1:10" ht="20.25" customHeight="1">
      <c r="A1" s="186" t="s">
        <v>95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2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s="34" customFormat="1" ht="17.25" customHeight="1">
      <c r="A3" s="178" t="s">
        <v>47</v>
      </c>
      <c r="B3" s="178" t="s">
        <v>46</v>
      </c>
      <c r="C3" s="190" t="s">
        <v>93</v>
      </c>
      <c r="D3" s="191"/>
      <c r="E3" s="191"/>
      <c r="F3" s="191"/>
      <c r="G3" s="192"/>
      <c r="H3" s="184" t="s">
        <v>96</v>
      </c>
      <c r="I3" s="193" t="s">
        <v>97</v>
      </c>
      <c r="J3" s="193"/>
    </row>
    <row r="4" spans="1:10" s="34" customFormat="1" ht="42" customHeight="1">
      <c r="A4" s="179"/>
      <c r="B4" s="179"/>
      <c r="C4" s="35" t="s">
        <v>89</v>
      </c>
      <c r="D4" s="35" t="s">
        <v>90</v>
      </c>
      <c r="E4" s="35" t="s">
        <v>91</v>
      </c>
      <c r="F4" s="35" t="s">
        <v>92</v>
      </c>
      <c r="G4" s="113" t="s">
        <v>94</v>
      </c>
      <c r="H4" s="185"/>
      <c r="I4" s="114" t="s">
        <v>98</v>
      </c>
      <c r="J4" s="114" t="s">
        <v>88</v>
      </c>
    </row>
    <row r="5" spans="1:10" ht="0.75" customHeight="1">
      <c r="A5" s="11" t="s">
        <v>0</v>
      </c>
      <c r="B5" s="12" t="s">
        <v>61</v>
      </c>
      <c r="C5" s="102">
        <v>22</v>
      </c>
      <c r="D5" s="121">
        <v>28</v>
      </c>
      <c r="E5" s="122">
        <v>35</v>
      </c>
      <c r="F5" s="122">
        <v>35</v>
      </c>
      <c r="G5" s="86">
        <v>39</v>
      </c>
      <c r="H5" s="86">
        <v>39</v>
      </c>
      <c r="I5" s="72"/>
      <c r="J5" s="74"/>
    </row>
    <row r="6" spans="1:10" ht="18" customHeight="1">
      <c r="A6" s="11">
        <v>1</v>
      </c>
      <c r="B6" s="33" t="s">
        <v>22</v>
      </c>
      <c r="C6" s="103">
        <v>9</v>
      </c>
      <c r="D6" s="121">
        <v>10</v>
      </c>
      <c r="E6" s="122">
        <v>31</v>
      </c>
      <c r="F6" s="122">
        <v>34</v>
      </c>
      <c r="G6" s="86">
        <v>37</v>
      </c>
      <c r="H6" s="86">
        <v>37</v>
      </c>
      <c r="I6" s="115"/>
      <c r="J6" s="115"/>
    </row>
    <row r="7" spans="1:10" ht="39.75" customHeight="1">
      <c r="A7" s="110">
        <v>2</v>
      </c>
      <c r="B7" s="108" t="s">
        <v>23</v>
      </c>
      <c r="C7" s="112">
        <v>2919</v>
      </c>
      <c r="D7" s="123">
        <v>4741</v>
      </c>
      <c r="E7" s="124">
        <v>3639</v>
      </c>
      <c r="F7" s="124">
        <v>3258</v>
      </c>
      <c r="G7" s="127">
        <v>2493</v>
      </c>
      <c r="H7" s="104">
        <f>C7+D7+E7+F7+G7</f>
        <v>17050</v>
      </c>
      <c r="I7" s="74"/>
      <c r="J7" s="74"/>
    </row>
    <row r="8" spans="1:10" ht="26.25" customHeight="1">
      <c r="A8" s="110">
        <v>3</v>
      </c>
      <c r="B8" s="111" t="s">
        <v>72</v>
      </c>
      <c r="C8" s="124">
        <v>2480</v>
      </c>
      <c r="D8" s="123">
        <v>3172</v>
      </c>
      <c r="E8" s="124">
        <f>E9+E10+E11+E12</f>
        <v>3562</v>
      </c>
      <c r="F8" s="124">
        <f>F9+F10+F11+F12</f>
        <v>2900</v>
      </c>
      <c r="G8" s="127">
        <v>1816</v>
      </c>
      <c r="H8" s="104">
        <f aca="true" t="shared" si="0" ref="H8:H32">C8+D8+E8+F8+G8</f>
        <v>13930</v>
      </c>
      <c r="I8" s="73"/>
      <c r="J8" s="73"/>
    </row>
    <row r="9" spans="1:10" ht="0.75" customHeight="1">
      <c r="A9" s="160" t="s">
        <v>24</v>
      </c>
      <c r="B9" s="173"/>
      <c r="C9" s="103">
        <v>379</v>
      </c>
      <c r="D9" s="121">
        <v>450</v>
      </c>
      <c r="E9" s="122">
        <v>712</v>
      </c>
      <c r="F9" s="122">
        <v>677</v>
      </c>
      <c r="G9" s="105">
        <v>398</v>
      </c>
      <c r="H9" s="104">
        <f t="shared" si="0"/>
        <v>2616</v>
      </c>
      <c r="I9" s="72"/>
      <c r="J9" s="74"/>
    </row>
    <row r="10" spans="1:10" ht="16.5" customHeight="1" hidden="1">
      <c r="A10" s="160" t="s">
        <v>25</v>
      </c>
      <c r="B10" s="173"/>
      <c r="C10" s="103">
        <v>298</v>
      </c>
      <c r="D10" s="121">
        <v>341</v>
      </c>
      <c r="E10" s="122">
        <v>743</v>
      </c>
      <c r="F10" s="122">
        <v>667</v>
      </c>
      <c r="G10" s="105">
        <v>397</v>
      </c>
      <c r="H10" s="104">
        <f t="shared" si="0"/>
        <v>2446</v>
      </c>
      <c r="I10" s="72"/>
      <c r="J10" s="74"/>
    </row>
    <row r="11" spans="1:10" ht="15.75" customHeight="1" hidden="1">
      <c r="A11" s="160" t="s">
        <v>26</v>
      </c>
      <c r="B11" s="173"/>
      <c r="C11" s="103">
        <v>629</v>
      </c>
      <c r="D11" s="121">
        <v>1015</v>
      </c>
      <c r="E11" s="122">
        <v>1163</v>
      </c>
      <c r="F11" s="122">
        <v>933</v>
      </c>
      <c r="G11" s="105">
        <v>671</v>
      </c>
      <c r="H11" s="104">
        <f t="shared" si="0"/>
        <v>4411</v>
      </c>
      <c r="I11" s="72"/>
      <c r="J11" s="74"/>
    </row>
    <row r="12" spans="1:10" ht="19.5" customHeight="1" hidden="1">
      <c r="A12" s="162" t="s">
        <v>64</v>
      </c>
      <c r="B12" s="165"/>
      <c r="C12" s="103"/>
      <c r="D12" s="121">
        <v>1366</v>
      </c>
      <c r="E12" s="122">
        <v>944</v>
      </c>
      <c r="F12" s="122">
        <v>623</v>
      </c>
      <c r="G12" s="105">
        <v>350</v>
      </c>
      <c r="H12" s="104">
        <f t="shared" si="0"/>
        <v>3283</v>
      </c>
      <c r="I12" s="72"/>
      <c r="J12" s="74"/>
    </row>
    <row r="13" spans="1:10" ht="28.5" customHeight="1">
      <c r="A13" s="11">
        <v>4</v>
      </c>
      <c r="B13" s="20" t="s">
        <v>27</v>
      </c>
      <c r="C13" s="105">
        <v>666</v>
      </c>
      <c r="D13" s="121">
        <v>853</v>
      </c>
      <c r="E13" s="122">
        <v>1833</v>
      </c>
      <c r="F13" s="122">
        <v>1502</v>
      </c>
      <c r="G13" s="105">
        <v>821</v>
      </c>
      <c r="H13" s="104">
        <f t="shared" si="0"/>
        <v>5675</v>
      </c>
      <c r="I13" s="72"/>
      <c r="J13" s="74"/>
    </row>
    <row r="14" spans="1:10" ht="20.25" customHeight="1" hidden="1">
      <c r="A14" s="160" t="s">
        <v>28</v>
      </c>
      <c r="B14" s="173"/>
      <c r="C14" s="103">
        <v>484</v>
      </c>
      <c r="D14" s="121">
        <v>808</v>
      </c>
      <c r="E14" s="122">
        <v>1597</v>
      </c>
      <c r="F14" s="122">
        <v>1390</v>
      </c>
      <c r="G14" s="105">
        <v>713</v>
      </c>
      <c r="H14" s="104">
        <f t="shared" si="0"/>
        <v>4992</v>
      </c>
      <c r="I14" s="72"/>
      <c r="J14" s="74"/>
    </row>
    <row r="15" spans="1:10" ht="28.5" customHeight="1">
      <c r="A15" s="23">
        <v>5</v>
      </c>
      <c r="B15" s="16" t="s">
        <v>74</v>
      </c>
      <c r="C15" s="103">
        <v>32</v>
      </c>
      <c r="D15" s="121">
        <v>37</v>
      </c>
      <c r="E15" s="122">
        <v>62</v>
      </c>
      <c r="F15" s="122">
        <v>76</v>
      </c>
      <c r="G15" s="105">
        <v>44</v>
      </c>
      <c r="H15" s="104">
        <f t="shared" si="0"/>
        <v>251</v>
      </c>
      <c r="I15" s="72"/>
      <c r="J15" s="74"/>
    </row>
    <row r="16" spans="1:10" ht="30" customHeight="1">
      <c r="A16" s="23">
        <v>6</v>
      </c>
      <c r="B16" s="15" t="s">
        <v>29</v>
      </c>
      <c r="C16" s="103">
        <v>21</v>
      </c>
      <c r="D16" s="121">
        <v>45</v>
      </c>
      <c r="E16" s="122">
        <v>41</v>
      </c>
      <c r="F16" s="122">
        <v>18</v>
      </c>
      <c r="G16" s="105">
        <v>38</v>
      </c>
      <c r="H16" s="104">
        <f t="shared" si="0"/>
        <v>163</v>
      </c>
      <c r="I16" s="72"/>
      <c r="J16" s="74"/>
    </row>
    <row r="17" spans="1:10" ht="18.75" customHeight="1" hidden="1">
      <c r="A17" s="24" t="s">
        <v>7</v>
      </c>
      <c r="B17" s="17" t="s">
        <v>30</v>
      </c>
      <c r="C17" s="103">
        <v>23</v>
      </c>
      <c r="D17" s="121">
        <v>52</v>
      </c>
      <c r="E17" s="122">
        <v>83</v>
      </c>
      <c r="F17" s="122">
        <v>68</v>
      </c>
      <c r="G17" s="105">
        <v>52</v>
      </c>
      <c r="H17" s="104">
        <f t="shared" si="0"/>
        <v>278</v>
      </c>
      <c r="I17" s="72"/>
      <c r="J17" s="74"/>
    </row>
    <row r="18" spans="1:10" ht="22.5" customHeight="1">
      <c r="A18" s="22">
        <v>7</v>
      </c>
      <c r="B18" s="12" t="s">
        <v>31</v>
      </c>
      <c r="C18" s="103">
        <v>28</v>
      </c>
      <c r="D18" s="121">
        <v>66</v>
      </c>
      <c r="E18" s="122">
        <v>54</v>
      </c>
      <c r="F18" s="122">
        <v>29</v>
      </c>
      <c r="G18" s="105">
        <v>17</v>
      </c>
      <c r="H18" s="104">
        <f t="shared" si="0"/>
        <v>194</v>
      </c>
      <c r="I18" s="72"/>
      <c r="J18" s="74"/>
    </row>
    <row r="19" spans="1:10" ht="18" customHeight="1">
      <c r="A19" s="68">
        <v>8</v>
      </c>
      <c r="B19" s="69" t="s">
        <v>32</v>
      </c>
      <c r="C19" s="112">
        <v>25</v>
      </c>
      <c r="D19" s="123">
        <v>35</v>
      </c>
      <c r="E19" s="124">
        <v>59</v>
      </c>
      <c r="F19" s="124">
        <v>44</v>
      </c>
      <c r="G19" s="127">
        <v>20</v>
      </c>
      <c r="H19" s="104">
        <f t="shared" si="0"/>
        <v>183</v>
      </c>
      <c r="I19" s="74"/>
      <c r="J19" s="74"/>
    </row>
    <row r="20" spans="1:10" ht="17.25" customHeight="1">
      <c r="A20" s="68">
        <v>9</v>
      </c>
      <c r="B20" s="109" t="s">
        <v>62</v>
      </c>
      <c r="C20" s="112">
        <v>11</v>
      </c>
      <c r="D20" s="123">
        <v>14</v>
      </c>
      <c r="E20" s="124">
        <v>14</v>
      </c>
      <c r="F20" s="124">
        <v>6</v>
      </c>
      <c r="G20" s="127">
        <v>2</v>
      </c>
      <c r="H20" s="104">
        <f t="shared" si="0"/>
        <v>47</v>
      </c>
      <c r="I20" s="74"/>
      <c r="J20" s="74"/>
    </row>
    <row r="21" spans="1:11" ht="18" customHeight="1">
      <c r="A21" s="68">
        <v>10</v>
      </c>
      <c r="B21" s="69" t="s">
        <v>33</v>
      </c>
      <c r="C21" s="112">
        <v>82</v>
      </c>
      <c r="D21" s="123">
        <v>162</v>
      </c>
      <c r="E21" s="124">
        <v>138</v>
      </c>
      <c r="F21" s="124">
        <v>113</v>
      </c>
      <c r="G21" s="127">
        <v>45</v>
      </c>
      <c r="H21" s="104">
        <f>C21+D21+E21+F21+G21</f>
        <v>540</v>
      </c>
      <c r="I21" s="74"/>
      <c r="J21" s="74"/>
      <c r="K21" s="126"/>
    </row>
    <row r="22" spans="1:10" ht="41.25" customHeight="1">
      <c r="A22" s="68">
        <v>11</v>
      </c>
      <c r="B22" s="108" t="s">
        <v>99</v>
      </c>
      <c r="C22" s="124">
        <v>74668</v>
      </c>
      <c r="D22" s="123">
        <v>121746</v>
      </c>
      <c r="E22" s="124">
        <v>197886.96</v>
      </c>
      <c r="F22" s="123">
        <v>299669.9</v>
      </c>
      <c r="G22" s="124">
        <v>118294</v>
      </c>
      <c r="H22" s="104">
        <f>C22+D22+E22+F22+G22</f>
        <v>812264.86</v>
      </c>
      <c r="I22" s="76"/>
      <c r="J22" s="116"/>
    </row>
    <row r="23" spans="1:10" ht="18" customHeight="1">
      <c r="A23" s="68">
        <v>12</v>
      </c>
      <c r="B23" s="69" t="s">
        <v>34</v>
      </c>
      <c r="C23" s="112">
        <v>1234</v>
      </c>
      <c r="D23" s="123">
        <v>1735</v>
      </c>
      <c r="E23" s="124">
        <v>2349</v>
      </c>
      <c r="F23" s="124">
        <v>2074</v>
      </c>
      <c r="G23" s="127">
        <v>1193</v>
      </c>
      <c r="H23" s="104">
        <f t="shared" si="0"/>
        <v>8585</v>
      </c>
      <c r="I23" s="115"/>
      <c r="J23" s="115"/>
    </row>
    <row r="24" spans="1:10" ht="23.25" customHeight="1" hidden="1">
      <c r="A24" s="39" t="s">
        <v>13</v>
      </c>
      <c r="B24" s="40" t="s">
        <v>82</v>
      </c>
      <c r="C24" s="119">
        <v>8626</v>
      </c>
      <c r="D24" s="120">
        <v>13429</v>
      </c>
      <c r="E24" s="120">
        <v>18878</v>
      </c>
      <c r="F24" s="120">
        <v>20790</v>
      </c>
      <c r="G24" s="118">
        <v>14362</v>
      </c>
      <c r="H24" s="104">
        <f t="shared" si="0"/>
        <v>76085</v>
      </c>
      <c r="I24" s="115"/>
      <c r="J24" s="116"/>
    </row>
    <row r="25" spans="1:10" ht="19.5" customHeight="1" hidden="1">
      <c r="A25" s="160" t="s">
        <v>36</v>
      </c>
      <c r="B25" s="173"/>
      <c r="C25" s="103">
        <v>3927</v>
      </c>
      <c r="D25" s="121">
        <v>5163</v>
      </c>
      <c r="E25" s="122">
        <v>5841</v>
      </c>
      <c r="F25" s="122">
        <v>5639</v>
      </c>
      <c r="G25" s="86">
        <v>3713</v>
      </c>
      <c r="H25" s="104">
        <f t="shared" si="0"/>
        <v>24283</v>
      </c>
      <c r="I25" s="74"/>
      <c r="J25" s="74"/>
    </row>
    <row r="26" spans="1:10" ht="18" customHeight="1" hidden="1">
      <c r="A26" s="162" t="s">
        <v>37</v>
      </c>
      <c r="B26" s="165"/>
      <c r="C26" s="103">
        <v>4944</v>
      </c>
      <c r="D26" s="121">
        <v>7904</v>
      </c>
      <c r="E26" s="122">
        <v>13273</v>
      </c>
      <c r="F26" s="122">
        <v>14695</v>
      </c>
      <c r="G26" s="125">
        <v>9944</v>
      </c>
      <c r="H26" s="104">
        <f t="shared" si="0"/>
        <v>50760</v>
      </c>
      <c r="I26" s="77"/>
      <c r="J26" s="74"/>
    </row>
    <row r="27" spans="1:10" ht="16.5" customHeight="1" hidden="1">
      <c r="A27" s="166" t="s">
        <v>38</v>
      </c>
      <c r="B27" s="167"/>
      <c r="C27" s="103">
        <v>55</v>
      </c>
      <c r="D27" s="121">
        <v>121</v>
      </c>
      <c r="E27" s="122">
        <v>288</v>
      </c>
      <c r="F27" s="122">
        <v>210</v>
      </c>
      <c r="G27" s="86">
        <v>98</v>
      </c>
      <c r="H27" s="104">
        <f t="shared" si="0"/>
        <v>772</v>
      </c>
      <c r="I27" s="74"/>
      <c r="J27" s="74"/>
    </row>
    <row r="28" spans="1:10" ht="17.25" customHeight="1" hidden="1">
      <c r="A28" s="162" t="s">
        <v>39</v>
      </c>
      <c r="B28" s="163"/>
      <c r="C28" s="103">
        <v>38</v>
      </c>
      <c r="D28" s="121">
        <v>241</v>
      </c>
      <c r="E28" s="122">
        <v>297</v>
      </c>
      <c r="F28" s="122">
        <v>292</v>
      </c>
      <c r="G28" s="125">
        <v>607</v>
      </c>
      <c r="H28" s="104">
        <f t="shared" si="0"/>
        <v>1475</v>
      </c>
      <c r="I28" s="77"/>
      <c r="J28" s="74"/>
    </row>
    <row r="29" spans="1:10" ht="20.25" customHeight="1" hidden="1">
      <c r="A29" s="11" t="s">
        <v>35</v>
      </c>
      <c r="B29" s="20" t="s">
        <v>43</v>
      </c>
      <c r="C29" s="103">
        <v>300</v>
      </c>
      <c r="D29" s="121">
        <v>726</v>
      </c>
      <c r="E29" s="122">
        <v>949</v>
      </c>
      <c r="F29" s="122">
        <v>763</v>
      </c>
      <c r="G29" s="86">
        <v>416</v>
      </c>
      <c r="H29" s="104">
        <f t="shared" si="0"/>
        <v>3154</v>
      </c>
      <c r="I29" s="74"/>
      <c r="J29" s="74"/>
    </row>
    <row r="30" spans="1:10" ht="36.75" customHeight="1" hidden="1">
      <c r="A30" s="11" t="s">
        <v>40</v>
      </c>
      <c r="B30" s="18" t="s">
        <v>44</v>
      </c>
      <c r="C30" s="103">
        <v>328</v>
      </c>
      <c r="D30" s="121">
        <v>791</v>
      </c>
      <c r="E30" s="122">
        <v>806</v>
      </c>
      <c r="F30" s="122">
        <v>741</v>
      </c>
      <c r="G30" s="86">
        <v>338</v>
      </c>
      <c r="H30" s="104">
        <f t="shared" si="0"/>
        <v>3004</v>
      </c>
      <c r="I30" s="74"/>
      <c r="J30" s="74"/>
    </row>
    <row r="31" spans="1:10" ht="29.25" customHeight="1" hidden="1">
      <c r="A31" s="11" t="s">
        <v>41</v>
      </c>
      <c r="B31" s="19" t="s">
        <v>45</v>
      </c>
      <c r="C31" s="103">
        <v>83</v>
      </c>
      <c r="D31" s="121">
        <v>173</v>
      </c>
      <c r="E31" s="122">
        <v>216</v>
      </c>
      <c r="F31" s="122">
        <v>91</v>
      </c>
      <c r="G31" s="86">
        <v>63</v>
      </c>
      <c r="H31" s="104">
        <f t="shared" si="0"/>
        <v>626</v>
      </c>
      <c r="I31" s="74"/>
      <c r="J31" s="74"/>
    </row>
    <row r="32" spans="1:10" ht="0.75" customHeight="1">
      <c r="A32" s="11" t="s">
        <v>42</v>
      </c>
      <c r="B32" s="20" t="s">
        <v>100</v>
      </c>
      <c r="C32" s="106">
        <v>74667.5</v>
      </c>
      <c r="D32" s="107">
        <v>136729.6</v>
      </c>
      <c r="E32" s="106">
        <v>240027.8</v>
      </c>
      <c r="F32" s="106">
        <v>356196.6</v>
      </c>
      <c r="G32" s="104">
        <v>125914.3</v>
      </c>
      <c r="H32" s="104">
        <f t="shared" si="0"/>
        <v>933535.8</v>
      </c>
      <c r="I32" s="117"/>
      <c r="J32" s="75"/>
    </row>
    <row r="33" spans="1:10" ht="9.75" customHeight="1">
      <c r="A33" s="164"/>
      <c r="B33" s="164"/>
      <c r="C33" s="79"/>
      <c r="D33" s="81"/>
      <c r="E33" s="81"/>
      <c r="F33" s="81"/>
      <c r="G33" s="79"/>
      <c r="H33" s="79"/>
      <c r="I33" s="79"/>
      <c r="J33" s="79"/>
    </row>
    <row r="34" ht="12.75" customHeight="1">
      <c r="A34" s="6"/>
    </row>
    <row r="35" ht="3.75" customHeight="1" hidden="1">
      <c r="A35" s="8"/>
    </row>
  </sheetData>
  <sheetProtection/>
  <mergeCells count="16">
    <mergeCell ref="A26:B26"/>
    <mergeCell ref="A27:B27"/>
    <mergeCell ref="A28:B28"/>
    <mergeCell ref="A33:B33"/>
    <mergeCell ref="A9:B9"/>
    <mergeCell ref="A10:B10"/>
    <mergeCell ref="A11:B11"/>
    <mergeCell ref="A12:B12"/>
    <mergeCell ref="A14:B14"/>
    <mergeCell ref="A25:B25"/>
    <mergeCell ref="A1:J2"/>
    <mergeCell ref="A3:A4"/>
    <mergeCell ref="B3:B4"/>
    <mergeCell ref="C3:G3"/>
    <mergeCell ref="H3:H4"/>
    <mergeCell ref="I3:J3"/>
  </mergeCells>
  <printOptions/>
  <pageMargins left="0.5118110236220472" right="0.5118110236220472" top="0.35433070866141736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</cp:lastModifiedBy>
  <cp:lastPrinted>2020-02-20T05:35:12Z</cp:lastPrinted>
  <dcterms:created xsi:type="dcterms:W3CDTF">1996-10-08T23:32:33Z</dcterms:created>
  <dcterms:modified xsi:type="dcterms:W3CDTF">2020-04-17T04:38:47Z</dcterms:modified>
  <cp:category/>
  <cp:version/>
  <cp:contentType/>
  <cp:contentStatus/>
</cp:coreProperties>
</file>